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070" tabRatio="696" activeTab="0"/>
  </bookViews>
  <sheets>
    <sheet name="Overview" sheetId="1" r:id="rId1"/>
    <sheet name="IP cores" sheetId="2" r:id="rId2"/>
    <sheet name="LEON-RTG4-EX" sheetId="3" r:id="rId3"/>
    <sheet name="LEON-PF" sheetId="4" r:id="rId4"/>
    <sheet name="LEON-XCKU" sheetId="5" r:id="rId5"/>
    <sheet name="NOEL-PF" sheetId="6" r:id="rId6"/>
    <sheet name="NOEL-XCKU" sheetId="7" r:id="rId7"/>
    <sheet name="NOEL-ARTY" sheetId="8" r:id="rId8"/>
    <sheet name="Processor comparison" sheetId="9" r:id="rId9"/>
    <sheet name="GRSPW2 base system" sheetId="10" r:id="rId10"/>
    <sheet name="CAN_OC base system" sheetId="11" r:id="rId11"/>
    <sheet name="GRSPW_CODEC base system" sheetId="12" r:id="rId12"/>
    <sheet name="GRSPWROUTER base system" sheetId="13" r:id="rId13"/>
    <sheet name="Lattice Nexus" sheetId="14" r:id="rId14"/>
    <sheet name="NanoXplore" sheetId="15" r:id="rId15"/>
    <sheet name="NANDFCTRL2-EX" sheetId="16" r:id="rId16"/>
  </sheets>
  <definedNames/>
  <calcPr fullCalcOnLoad="1"/>
</workbook>
</file>

<file path=xl/sharedStrings.xml><?xml version="1.0" encoding="utf-8"?>
<sst xmlns="http://schemas.openxmlformats.org/spreadsheetml/2006/main" count="2142" uniqueCount="703">
  <si>
    <t>GRLIB IP Core Performance and Resource Utilization</t>
  </si>
  <si>
    <t>Latest update:</t>
  </si>
  <si>
    <t>The latest version of this document is available at:</t>
  </si>
  <si>
    <t>https://www.gaisler.com/products/grlib/grlib_area.xls</t>
  </si>
  <si>
    <t>For questions on this spreadsheet, please contact sales@gaisler.com</t>
  </si>
  <si>
    <t>This book contains several spreadsheets:</t>
  </si>
  <si>
    <r>
      <rPr>
        <b/>
        <sz val="12"/>
        <color indexed="8"/>
        <rFont val="Calibri"/>
        <family val="2"/>
      </rPr>
      <t>Overview</t>
    </r>
    <r>
      <rPr>
        <sz val="12"/>
        <color indexed="8"/>
        <rFont val="Calibri"/>
        <family val="2"/>
      </rPr>
      <t xml:space="preserve"> - This sheet</t>
    </r>
  </si>
  <si>
    <r>
      <rPr>
        <b/>
        <sz val="12"/>
        <color indexed="8"/>
        <rFont val="Calibri"/>
        <family val="2"/>
      </rPr>
      <t>IP cores</t>
    </r>
    <r>
      <rPr>
        <sz val="12"/>
        <color indexed="8"/>
        <rFont val="Calibri"/>
        <family val="2"/>
      </rPr>
      <t xml:space="preserve"> - Shows resource utilization numbers for GRLIB IP cores.</t>
    </r>
  </si>
  <si>
    <r>
      <rPr>
        <b/>
        <sz val="12"/>
        <color indexed="8"/>
        <rFont val="Calibri"/>
        <family val="2"/>
      </rPr>
      <t>LEON-RTG4-EX</t>
    </r>
    <r>
      <rPr>
        <sz val="12"/>
        <color indexed="8"/>
        <rFont val="Calibri"/>
        <family val="2"/>
      </rPr>
      <t xml:space="preserve"> - Shows resource utilization for LEON RTG4 SoC designs.</t>
    </r>
  </si>
  <si>
    <r>
      <rPr>
        <b/>
        <sz val="12"/>
        <color indexed="8"/>
        <rFont val="Calibri"/>
        <family val="2"/>
      </rPr>
      <t>LEON-PF</t>
    </r>
    <r>
      <rPr>
        <sz val="12"/>
        <color indexed="8"/>
        <rFont val="Calibri"/>
        <family val="2"/>
      </rPr>
      <t xml:space="preserve"> - Shows resource utilization for a LEON subsystem in a Microchip Polarfire MPF300T.</t>
    </r>
  </si>
  <si>
    <r>
      <rPr>
        <b/>
        <sz val="12"/>
        <color indexed="8"/>
        <rFont val="Calibri"/>
        <family val="2"/>
      </rPr>
      <t xml:space="preserve">LEON-XCKU </t>
    </r>
    <r>
      <rPr>
        <sz val="12"/>
        <color indexed="8"/>
        <rFont val="Calibri"/>
        <family val="2"/>
      </rPr>
      <t>- Shows resource utilization for a LEON subsystem in a Xilinx Kintex UltraScale XCKU060.</t>
    </r>
  </si>
  <si>
    <r>
      <rPr>
        <b/>
        <sz val="12"/>
        <color indexed="8"/>
        <rFont val="Calibri"/>
        <family val="2"/>
      </rPr>
      <t xml:space="preserve">NOEL-XCKU - </t>
    </r>
    <r>
      <rPr>
        <sz val="12"/>
        <color indexed="8"/>
        <rFont val="Calibri"/>
        <family val="2"/>
      </rPr>
      <t>Shows resource utilization for the NOEL-V subsystem in a Xilinx Kintex UltraScale XCKU060</t>
    </r>
  </si>
  <si>
    <r>
      <rPr>
        <b/>
        <sz val="12"/>
        <color indexed="8"/>
        <rFont val="Calibri"/>
        <family val="2"/>
      </rPr>
      <t xml:space="preserve">NOEL-PF - </t>
    </r>
    <r>
      <rPr>
        <sz val="12"/>
        <color indexed="8"/>
        <rFont val="Calibri"/>
        <family val="2"/>
      </rPr>
      <t>Shows resource utilization for the NOEL-V subsystem in a Microsemi Polarfire MPF300T</t>
    </r>
  </si>
  <si>
    <r>
      <rPr>
        <b/>
        <sz val="12"/>
        <color indexed="8"/>
        <rFont val="Calibri"/>
        <family val="2"/>
      </rPr>
      <t xml:space="preserve">NOEL-ARTY - </t>
    </r>
    <r>
      <rPr>
        <sz val="12"/>
        <color indexed="8"/>
        <rFont val="Calibri"/>
        <family val="2"/>
      </rPr>
      <t>Shows resource utilization for the NOEL-V subsystem in a Xilinx Artix7 XC7A100</t>
    </r>
  </si>
  <si>
    <r>
      <rPr>
        <b/>
        <sz val="12"/>
        <color indexed="8"/>
        <rFont val="Calibri"/>
        <family val="2"/>
      </rPr>
      <t xml:space="preserve">Processor comparison – </t>
    </r>
    <r>
      <rPr>
        <sz val="12"/>
        <color indexed="8"/>
        <rFont val="Calibri"/>
        <family val="2"/>
      </rPr>
      <t>Shows resource utilization for various processors configurations in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a Xilinx Kintex UltraScale XCKU040</t>
    </r>
  </si>
  <si>
    <r>
      <rPr>
        <b/>
        <sz val="12"/>
        <color indexed="8"/>
        <rFont val="Calibri"/>
        <family val="2"/>
      </rPr>
      <t>GRSPW2 base system</t>
    </r>
    <r>
      <rPr>
        <sz val="12"/>
        <color indexed="8"/>
        <rFont val="Calibri"/>
        <family val="2"/>
      </rPr>
      <t xml:space="preserve"> - Shows resource utilization and performance for a small GRSPW2 design. Also shows effects of TMR on ProASIC3.</t>
    </r>
  </si>
  <si>
    <r>
      <rPr>
        <b/>
        <sz val="12"/>
        <color indexed="8"/>
        <rFont val="Calibri"/>
        <family val="2"/>
      </rPr>
      <t>GRSPW_CODEC base system</t>
    </r>
    <r>
      <rPr>
        <sz val="12"/>
        <color indexed="8"/>
        <rFont val="Calibri"/>
        <family val="2"/>
      </rPr>
      <t xml:space="preserve"> - Shows resource utilization for a small GRSPW_CODEC design. Also shows effects of TMR on ProASIC3.</t>
    </r>
  </si>
  <si>
    <r>
      <rPr>
        <b/>
        <sz val="12"/>
        <color indexed="8"/>
        <rFont val="Calibri"/>
        <family val="2"/>
      </rPr>
      <t>CAN_OC base system</t>
    </r>
    <r>
      <rPr>
        <sz val="12"/>
        <color indexed="8"/>
        <rFont val="Calibri"/>
        <family val="2"/>
      </rPr>
      <t xml:space="preserve"> - Shows resource utilization for a small CAN_OC design. Also shows effects of TMR on ProASIC3.</t>
    </r>
  </si>
  <si>
    <r>
      <rPr>
        <b/>
        <sz val="12"/>
        <color indexed="8"/>
        <rFont val="Calibri"/>
        <family val="2"/>
      </rPr>
      <t>GRSPWROUTER base system</t>
    </r>
    <r>
      <rPr>
        <sz val="12"/>
        <color indexed="8"/>
        <rFont val="Calibri"/>
        <family val="2"/>
      </rPr>
      <t xml:space="preserve"> - Shows resource utilization for a small GRSPWROUTER design. Also shows effects of TMR on ProASIC3.</t>
    </r>
  </si>
  <si>
    <r>
      <rPr>
        <b/>
        <sz val="12"/>
        <color indexed="8"/>
        <rFont val="Calibri"/>
        <family val="2"/>
      </rPr>
      <t>Lattice Nexus figures</t>
    </r>
    <r>
      <rPr>
        <sz val="12"/>
        <color indexed="8"/>
        <rFont val="Calibri"/>
        <family val="2"/>
      </rPr>
      <t xml:space="preserve"> - Shows resource utilization for Leon3, Leon5 and NOEL-V on Lattice Nexus family FPGAs (Certus-NX)</t>
    </r>
  </si>
  <si>
    <r>
      <rPr>
        <b/>
        <sz val="12"/>
        <color indexed="8"/>
        <rFont val="Calibri"/>
        <family val="2"/>
      </rPr>
      <t xml:space="preserve">NanoXplore FPGA </t>
    </r>
    <r>
      <rPr>
        <sz val="12"/>
        <color indexed="8"/>
        <rFont val="Calibri"/>
        <family val="2"/>
      </rPr>
      <t>Shows resource utilization for Leon3 on NanoXplore NG-ULTRA FPGA</t>
    </r>
  </si>
  <si>
    <r>
      <rPr>
        <b/>
        <sz val="12"/>
        <color indexed="8"/>
        <rFont val="Calibri"/>
        <family val="2"/>
      </rPr>
      <t xml:space="preserve">NANDFCTRL2-EX – </t>
    </r>
    <r>
      <rPr>
        <sz val="12"/>
        <color indexed="8"/>
        <rFont val="Calibri"/>
        <family val="2"/>
      </rPr>
      <t>Shows resource utilization and performance for NANDFCTRL2 with different configurations of ECC on different platforms</t>
    </r>
  </si>
  <si>
    <t>Change record:</t>
  </si>
  <si>
    <t>Renamed NOEL-V sheets to NOEL-PF, NOEL-XCKU and NOEL-ARTY. Area figures are now related to the NOEL-V example configurations.</t>
  </si>
  <si>
    <t>Updated NANDFCTRL2 figures and added a separate sheet NANDFCTRL2-EX sheet.</t>
  </si>
  <si>
    <t>Updated GRCANFD figures for Microsemi PolarFire</t>
  </si>
  <si>
    <t>Renamed sheets LEON-PF-EX and LEON-XCKU-EX to LEON-PF and LEON-XCKU. Updated figures.</t>
  </si>
  <si>
    <t>Added NanoXplore NG-ULTRA figures for LEON3</t>
  </si>
  <si>
    <t>Updated figures for  NOEL-PF-EX, NOEL-XCKU-EX and  NOEL-ARTY-EX</t>
  </si>
  <si>
    <t>Added Lattice figures for LEON5 and NOEL-V. Updated GRSPW2, GRCANFD and GRCAN IPs for lattice.</t>
  </si>
  <si>
    <t>Added figures and sheet for Lattice Nexus Certus-NX for Leon3</t>
  </si>
  <si>
    <t>Added figures for NANDFCTRL2 in Xilinx UltraScale and Microsemi PolarFire</t>
  </si>
  <si>
    <t>Updated figures for LEON-PF-EX, LEON-XCKU-EX,   NOEL-PF-EX, NOEL-XCKU-EX and  NOEL-ARTY-EX</t>
  </si>
  <si>
    <t>Added LEON5FT in LEON-RTG4-EX</t>
  </si>
  <si>
    <t>Changed LEON5 standard to LEON5-HP</t>
  </si>
  <si>
    <t>Added NOEL-PF-EX</t>
  </si>
  <si>
    <t>Added LEON-PF-EX and updated figures for LEON5</t>
  </si>
  <si>
    <t>Updated figures for  NOEL-V subsystem</t>
  </si>
  <si>
    <t>Formatting</t>
  </si>
  <si>
    <t>Updated LEON5 figures. Added figures for GRCAN in Brave Medium.</t>
  </si>
  <si>
    <t>Added Processors comparison</t>
  </si>
  <si>
    <t>Added NOEL-XCKU-EX</t>
  </si>
  <si>
    <t>2019-12-17</t>
  </si>
  <si>
    <t>Added LEON-XCKU-EX</t>
  </si>
  <si>
    <t>2019-12-16</t>
  </si>
  <si>
    <t>Updated GRCANFD, CAN_OC and GRCAN figures for RTG4 and RTAX</t>
  </si>
  <si>
    <t>2019-04-29</t>
  </si>
  <si>
    <t>Added NanoXplore figures.</t>
  </si>
  <si>
    <t>2019-03-18</t>
  </si>
  <si>
    <t>Update RTG4 figures. Added PolarFire figures.</t>
  </si>
  <si>
    <t>2018-11-28</t>
  </si>
  <si>
    <t>Added RTG4 figures for GRSPWROUTER, GRSPW_CODEC and GRSPW2 base systems</t>
  </si>
  <si>
    <t>2018-05-30</t>
  </si>
  <si>
    <t>Added GRSPWROUTER base system</t>
  </si>
  <si>
    <t>2018-05-23</t>
  </si>
  <si>
    <t>Added GRSPW_CODEC and CAN_OC base systems</t>
  </si>
  <si>
    <t>2018-05-08</t>
  </si>
  <si>
    <t>Update RTG4 figures. Add RTG4 sheet.</t>
  </si>
  <si>
    <t>2017-10-31</t>
  </si>
  <si>
    <t>Added GRCAN utilization</t>
  </si>
  <si>
    <t>2017-05-11</t>
  </si>
  <si>
    <t>Added AHBSTAT ver 1 utilization</t>
  </si>
  <si>
    <t>2017-04-03</t>
  </si>
  <si>
    <t>Added GRDMAC utilization</t>
  </si>
  <si>
    <t>2017-03-30</t>
  </si>
  <si>
    <t>Added NANDFCTRL utilization. Formatting changes in IP cores sheet.</t>
  </si>
  <si>
    <t>2016-12-12</t>
  </si>
  <si>
    <t>Removed incomplete sheet with LEON base system.</t>
  </si>
  <si>
    <t>2016-08-25</t>
  </si>
  <si>
    <t>First release</t>
  </si>
  <si>
    <t>GRLIB IP Core Resource Utilization</t>
  </si>
  <si>
    <t>The list below shows resource utilization for GRLIB IP cores. All numbers are indicative only. Implementation run of full design is required to get reliable figures.</t>
  </si>
  <si>
    <t>GRLIB IP core documentation is available in:</t>
  </si>
  <si>
    <t>http://www.gaisler.com/products/grlib/grip.pdf</t>
  </si>
  <si>
    <t>The GRLIB Design and Configuration guide is available at:</t>
  </si>
  <si>
    <t>http://www.gaisler.com/products/grlib/guide.pdf</t>
  </si>
  <si>
    <t>Most results are from Synopsys Synplify. Note that results are without triplication of seq. and comb. logic. Hi-Rel applications may require triplication for at least RT-ProASIC3 and 7-Series.</t>
  </si>
  <si>
    <t>IP core</t>
  </si>
  <si>
    <t>Configuration</t>
  </si>
  <si>
    <t>Pins</t>
  </si>
  <si>
    <t>Microsemi</t>
  </si>
  <si>
    <t>Xilinx</t>
  </si>
  <si>
    <t>NanoXplore</t>
  </si>
  <si>
    <t>Lattice Nexus</t>
  </si>
  <si>
    <t>Notes</t>
  </si>
  <si>
    <t>RTAX-S</t>
  </si>
  <si>
    <t>ProASIC3L</t>
  </si>
  <si>
    <t>RTG4</t>
  </si>
  <si>
    <t>PolarFire</t>
  </si>
  <si>
    <t>Virtex5</t>
  </si>
  <si>
    <t>7-Series</t>
  </si>
  <si>
    <t>UltraScale</t>
  </si>
  <si>
    <t>NG-Medium</t>
  </si>
  <si>
    <t>NG-Ultra</t>
  </si>
  <si>
    <t>C-Cells</t>
  </si>
  <si>
    <t>R-Cells</t>
  </si>
  <si>
    <t>RAM</t>
  </si>
  <si>
    <t>Core Cells</t>
  </si>
  <si>
    <t>RAM4K9</t>
  </si>
  <si>
    <t>4LUT</t>
  </si>
  <si>
    <t>DFF</t>
  </si>
  <si>
    <t>uSRAM1K</t>
  </si>
  <si>
    <t>LSRAM18K</t>
  </si>
  <si>
    <t>LUT</t>
  </si>
  <si>
    <t>RAMB36</t>
  </si>
  <si>
    <t>FF</t>
  </si>
  <si>
    <t>BRAM</t>
  </si>
  <si>
    <t>Memory</t>
  </si>
  <si>
    <t>SLICES</t>
  </si>
  <si>
    <t>Registers</t>
  </si>
  <si>
    <t>EBR</t>
  </si>
  <si>
    <t>AHB2AHB</t>
  </si>
  <si>
    <t>Default</t>
  </si>
  <si>
    <t>AHB2AXI</t>
  </si>
  <si>
    <t>Ask</t>
  </si>
  <si>
    <t>AHBBRIDGE</t>
  </si>
  <si>
    <t>AHBCTRL</t>
  </si>
  <si>
    <t>rrobin, 4 mst, 4 slv</t>
  </si>
  <si>
    <t>AHBJTAG</t>
  </si>
  <si>
    <t>Tech specific TAP</t>
  </si>
  <si>
    <t>See note</t>
  </si>
  <si>
    <t>Makes use of dedicated JTAG pins on FPGA</t>
  </si>
  <si>
    <t>Inferred (RTL) TAP</t>
  </si>
  <si>
    <t>AHBSTAT</t>
  </si>
  <si>
    <t>Default, ver = 1</t>
  </si>
  <si>
    <t>AHBUART</t>
  </si>
  <si>
    <t>APBCTRL</t>
  </si>
  <si>
    <t>4 slaves</t>
  </si>
  <si>
    <t>APBUART</t>
  </si>
  <si>
    <t>Fifo size = 4</t>
  </si>
  <si>
    <t>CAN_OC</t>
  </si>
  <si>
    <t>FTAHBRAM</t>
  </si>
  <si>
    <t>kbytes=64, edacen=0</t>
  </si>
  <si>
    <t>N/A</t>
  </si>
  <si>
    <t>kbytes=64, edacen=1</t>
  </si>
  <si>
    <t>kbytes=64, edacen=3</t>
  </si>
  <si>
    <t>FTMCTRL</t>
  </si>
  <si>
    <t>Default, with BCH (edac=1)</t>
  </si>
  <si>
    <t>Impl specific</t>
  </si>
  <si>
    <t>Default, SDRAM, BCH+RS (edac=3)</t>
  </si>
  <si>
    <t>Also occupies 8 ROM256x1 on Xilinx technologies</t>
  </si>
  <si>
    <t>FTSDCTRL</t>
  </si>
  <si>
    <t>Default, EDAC enabled (edacen=1)</t>
  </si>
  <si>
    <t>FTSDCTRL64</t>
  </si>
  <si>
    <t>Default, RS EDAC</t>
  </si>
  <si>
    <t>Also occupies 16 ROM256x1 on Xilinx technologies</t>
  </si>
  <si>
    <t>FTSRCTRL</t>
  </si>
  <si>
    <t>FTSRCTRL8</t>
  </si>
  <si>
    <t>GPTIMER</t>
  </si>
  <si>
    <t>Default, 2 timers, sepirq</t>
  </si>
  <si>
    <t>GR1553B</t>
  </si>
  <si>
    <t>RT only</t>
  </si>
  <si>
    <t>GRACECTRL</t>
  </si>
  <si>
    <t>Depends on width of external data bus</t>
  </si>
  <si>
    <t>GRCAN</t>
  </si>
  <si>
    <t>-</t>
  </si>
  <si>
    <t>RTG4 results obtained with Libero 11.7, Virtex5 with ISE 13.04</t>
  </si>
  <si>
    <t>GRCANFD</t>
  </si>
  <si>
    <t>Without AHB bus interface</t>
  </si>
  <si>
    <t>GRDMAC</t>
  </si>
  <si>
    <t>16*</t>
  </si>
  <si>
    <t>Default configuration with changes: memtech = target, 2 ports</t>
  </si>
  <si>
    <t>Default configuration with changes: memtech = target, 2 ports (en_ahbm1=1), 4 DMA channels (ndmach=4). *RAM32Ms</t>
  </si>
  <si>
    <t>GRDMAC_1P</t>
  </si>
  <si>
    <t>Default with memtech=target. *RAM32Ms</t>
  </si>
  <si>
    <t>GRETH</t>
  </si>
  <si>
    <t>Number of pins depends on transceiver interface</t>
  </si>
  <si>
    <t>GRETH_GBIT</t>
  </si>
  <si>
    <t>GRFIFO</t>
  </si>
  <si>
    <t>GRADCDAC</t>
  </si>
  <si>
    <t>GRFPU</t>
  </si>
  <si>
    <t>GRFPU-lite</t>
  </si>
  <si>
    <t>GRGPIO</t>
  </si>
  <si>
    <t>GRGPREG</t>
  </si>
  <si>
    <t>GRPCI</t>
  </si>
  <si>
    <t>Deprecated.</t>
  </si>
  <si>
    <t>GRPCI2</t>
  </si>
  <si>
    <t>Default w/o. DMA</t>
  </si>
  <si>
    <t>Note that all buffers in this configurations are inferred as FFs</t>
  </si>
  <si>
    <t>GRPULSE</t>
  </si>
  <si>
    <t>GRRT</t>
  </si>
  <si>
    <t>GRSPW2</t>
  </si>
  <si>
    <t>Default, w/o RMAP, FT techfifo</t>
  </si>
  <si>
    <t>Default, w. RMAP, FT techfifo</t>
  </si>
  <si>
    <t>GRSPW_CODEC</t>
  </si>
  <si>
    <t>FT, target tech FIFOs</t>
  </si>
  <si>
    <t>GRUSBDC</t>
  </si>
  <si>
    <t>Default, memtech = target</t>
  </si>
  <si>
    <t>GRUSBDCL</t>
  </si>
  <si>
    <t>GRUSBHC</t>
  </si>
  <si>
    <t>Default, EHC only</t>
  </si>
  <si>
    <t>Default, UHC only</t>
  </si>
  <si>
    <t>Default, EHC+UHC</t>
  </si>
  <si>
    <t>GRVERSION</t>
  </si>
  <si>
    <t>I2C2AHB</t>
  </si>
  <si>
    <t>w. APB interface</t>
  </si>
  <si>
    <t>I2CMST</t>
  </si>
  <si>
    <t>I2CSLV</t>
  </si>
  <si>
    <t>IRQMP</t>
  </si>
  <si>
    <t>IRQ(A)MP</t>
  </si>
  <si>
    <t>L2C (v3)</t>
  </si>
  <si>
    <t>TBD</t>
  </si>
  <si>
    <t>FT</t>
  </si>
  <si>
    <t>L3STAT / L4STAT</t>
  </si>
  <si>
    <t>LEON3</t>
  </si>
  <si>
    <t>TINY, see note</t>
  </si>
  <si>
    <t>See GRLIB Design and Configuration guide for configuration definitions.</t>
  </si>
  <si>
    <t>MIN, see note</t>
  </si>
  <si>
    <t>GP, no FPU, see note</t>
  </si>
  <si>
    <t>See GRLIB Design and Configuration guide for configuration definitions. Cache size does not significantly affect logic utilization.</t>
  </si>
  <si>
    <t>GP, GRFPU-lite, see note</t>
  </si>
  <si>
    <t>HP, GRFPU, see note</t>
  </si>
  <si>
    <t>LEON3FT</t>
  </si>
  <si>
    <t xml:space="preserve">See LEON-RTG4-EX tab
</t>
  </si>
  <si>
    <t>See GRLIB Design and Configuration guide for configuration definitons. Cache size does not significantly affect logic utilization.</t>
  </si>
  <si>
    <t>LEON4</t>
  </si>
  <si>
    <t>GP, see note</t>
  </si>
  <si>
    <t>HP, with GRFPU, see note</t>
  </si>
  <si>
    <t>LEON4FT</t>
  </si>
  <si>
    <t>See LEON-RTG4-EX tab</t>
  </si>
  <si>
    <t>LEON5</t>
  </si>
  <si>
    <t>See separate LEON5 sheets</t>
  </si>
  <si>
    <t>LOGAN</t>
  </si>
  <si>
    <t>MCTRL</t>
  </si>
  <si>
    <t>MEMSCRUB</t>
  </si>
  <si>
    <t>NANDFCTRL</t>
  </si>
  <si>
    <t>progtime=1, memtech = target</t>
  </si>
  <si>
    <t>NANDFCTRL2</t>
  </si>
  <si>
    <t>See separate NANDFCTRL2-EX sheet</t>
  </si>
  <si>
    <t>NOEL-V</t>
  </si>
  <si>
    <t>See separate NOEL-V sheet</t>
  </si>
  <si>
    <t>SPI2AHB</t>
  </si>
  <si>
    <t>SPICTRL</t>
  </si>
  <si>
    <t>SPIMCTRL</t>
  </si>
  <si>
    <t>SVGACTRL</t>
  </si>
  <si>
    <t>RTG4 Design Examples</t>
  </si>
  <si>
    <t>LEON-RTG4-EX is a collection of bitstreams for RTG4 with LEON/GRLIB systems.</t>
  </si>
  <si>
    <t>Documentation and bitstreams are available at:</t>
  </si>
  <si>
    <t>https://www.gaisler.com/LEON-RTG4</t>
  </si>
  <si>
    <t>Resource utilization for individual IP cores can be found in the IP core sheet.</t>
  </si>
  <si>
    <t>The table below shows post-layout logic utilization for the full EX designs.</t>
  </si>
  <si>
    <t>Note: LEON5FT can achieve 40-45 MHz in RTG4. The frequency of 37.5 MHz of EX7-8-9 is due to the DDR3/FDDR clocking in the rtg4-devkit board.</t>
  </si>
  <si>
    <t>Configuration name</t>
  </si>
  <si>
    <t>EX2</t>
  </si>
  <si>
    <t>EX3</t>
  </si>
  <si>
    <t>EX4</t>
  </si>
  <si>
    <t>EX5</t>
  </si>
  <si>
    <t>EX6</t>
  </si>
  <si>
    <t>EX7</t>
  </si>
  <si>
    <t>EX8</t>
  </si>
  <si>
    <t>EX9</t>
  </si>
  <si>
    <t>EXY</t>
  </si>
  <si>
    <t>EXZ</t>
  </si>
  <si>
    <t>Processor</t>
  </si>
  <si>
    <t>LEON5FT</t>
  </si>
  <si>
    <t xml:space="preserve">    Number of LEON cores</t>
  </si>
  <si>
    <t>1-HPP</t>
  </si>
  <si>
    <t>1-GPP</t>
  </si>
  <si>
    <t>1-MIN</t>
  </si>
  <si>
    <t xml:space="preserve">    Issue rate</t>
  </si>
  <si>
    <t>Single</t>
  </si>
  <si>
    <t>Double</t>
  </si>
  <si>
    <t xml:space="preserve">    Level-1 cache</t>
  </si>
  <si>
    <t>16+16 KiB</t>
  </si>
  <si>
    <t>4+4Kib</t>
  </si>
  <si>
    <t xml:space="preserve">    HW Mul / Div</t>
  </si>
  <si>
    <t>Yes</t>
  </si>
  <si>
    <t xml:space="preserve">    Multiply &amp; accumulate</t>
  </si>
  <si>
    <t>No</t>
  </si>
  <si>
    <t xml:space="preserve">    Single vector trapping</t>
  </si>
  <si>
    <t xml:space="preserve">    Power down mode</t>
  </si>
  <si>
    <t xml:space="preserve">    MMU</t>
  </si>
  <si>
    <t xml:space="preserve">    Floating-point Unit</t>
  </si>
  <si>
    <t>GRFPU5</t>
  </si>
  <si>
    <t>NanoFPU</t>
  </si>
  <si>
    <t xml:space="preserve">    Debug Support Unit</t>
  </si>
  <si>
    <t>Level-2 Cache</t>
  </si>
  <si>
    <t>2x32 KiB</t>
  </si>
  <si>
    <t>4x32 KiB</t>
  </si>
  <si>
    <t>UART debug link</t>
  </si>
  <si>
    <t>JTAG debug link</t>
  </si>
  <si>
    <t>Ethernet MAC (Gbit)</t>
  </si>
  <si>
    <t>SpaceWire (GRSPW2)</t>
  </si>
  <si>
    <t>GR1553B BC/BM/RT</t>
  </si>
  <si>
    <t>Memory controller</t>
  </si>
  <si>
    <t>FDDR &amp; SPI</t>
  </si>
  <si>
    <t>Standard Peripherals</t>
  </si>
  <si>
    <t>Clock Frequency</t>
  </si>
  <si>
    <t>50 MHz</t>
  </si>
  <si>
    <t>37.5 MHz</t>
  </si>
  <si>
    <t>Total available: 151284</t>
  </si>
  <si>
    <t>RAM64x18</t>
  </si>
  <si>
    <t>Total available: 210</t>
  </si>
  <si>
    <t>RAM1K18</t>
  </si>
  <si>
    <t>Total available: 209</t>
  </si>
  <si>
    <t>MACC</t>
  </si>
  <si>
    <t>Total available: 462</t>
  </si>
  <si>
    <t>H-Chip Globals</t>
  </si>
  <si>
    <t>Total available: 48</t>
  </si>
  <si>
    <t>CCC</t>
  </si>
  <si>
    <t>Total available: 8</t>
  </si>
  <si>
    <t>In the configurations above the LEON configurations have the following resource consumption:</t>
  </si>
  <si>
    <t xml:space="preserve">Configuration
</t>
  </si>
  <si>
    <t xml:space="preserve">LEON3FT
</t>
  </si>
  <si>
    <t>LEON3FT+
GRFPU-lite</t>
  </si>
  <si>
    <t>LEON3FT+
GRFPU</t>
  </si>
  <si>
    <t xml:space="preserve">LEON4FT
</t>
  </si>
  <si>
    <t>LEON4FT+
GRFPU-lite</t>
  </si>
  <si>
    <t>LEON4FT+
GRFPU</t>
  </si>
  <si>
    <t>LEON5FT-HPP</t>
  </si>
  <si>
    <t>LEON5FT-GPP</t>
  </si>
  <si>
    <t>LEON5FT-MIN</t>
  </si>
  <si>
    <t>LEON system in Microsemi PolarFire</t>
  </si>
  <si>
    <t>The table below shows post-layout logic utilization for  a LEON subsystem, which includes instruction and data cache, MMU and standard peripherals</t>
  </si>
  <si>
    <t>The standard peripherals include: AHBCTRL, APBCTRL, APBUART, GPTIMER and Interrupt controller.</t>
  </si>
  <si>
    <t>The results are without radiation mitigation measures applied (no triplication).</t>
  </si>
  <si>
    <t>System clock frequency is 50 MHz.</t>
  </si>
  <si>
    <t>License</t>
  </si>
  <si>
    <t>General</t>
  </si>
  <si>
    <t>Controller</t>
  </si>
  <si>
    <t>LEON5-HP-GRFPU5</t>
  </si>
  <si>
    <t>LEON5-HP-NanoFPU</t>
  </si>
  <si>
    <t>LEON5-GP-GRFPU5</t>
  </si>
  <si>
    <t>LEON5-GP-NanoFPU</t>
  </si>
  <si>
    <t>LEON3-GP</t>
  </si>
  <si>
    <t>LEON3-MIN</t>
  </si>
  <si>
    <t xml:space="preserve">    Number of cores</t>
  </si>
  <si>
    <t xml:space="preserve">      TLB</t>
  </si>
  <si>
    <t>24+24 entries</t>
  </si>
  <si>
    <t>16+16 entries</t>
  </si>
  <si>
    <t>73803 (24.63%)</t>
  </si>
  <si>
    <t>66613 (22.2%)</t>
  </si>
  <si>
    <t>71719 (23.9%)</t>
  </si>
  <si>
    <t>63299 (21.1%)</t>
  </si>
  <si>
    <t>13022 (4.3%)</t>
  </si>
  <si>
    <t>6183 (2.0%)</t>
  </si>
  <si>
    <t>Total available for MPF300T:</t>
  </si>
  <si>
    <t>20432 (6.8%)</t>
  </si>
  <si>
    <t>19045 (6.4%)</t>
  </si>
  <si>
    <t>19556 (6.5%)</t>
  </si>
  <si>
    <t>18014 (6.0%)</t>
  </si>
  <si>
    <t>4453 (1.4%)</t>
  </si>
  <si>
    <t>1812 (0.6%)</t>
  </si>
  <si>
    <t>uSRAM (1K)</t>
  </si>
  <si>
    <t>30 (1%)</t>
  </si>
  <si>
    <t>1 (0,03%)</t>
  </si>
  <si>
    <t>1 (&gt; 0.1%)</t>
  </si>
  <si>
    <t>7 (0.3%)</t>
  </si>
  <si>
    <t>LSRAM</t>
  </si>
  <si>
    <t>62 (6.5%)</t>
  </si>
  <si>
    <t>25 (2.6%)</t>
  </si>
  <si>
    <t>6 (0.6%)</t>
  </si>
  <si>
    <t>Math</t>
  </si>
  <si>
    <t>20 (2.16%)</t>
  </si>
  <si>
    <t>5 (0.5%)</t>
  </si>
  <si>
    <t>1 (0.1%)</t>
  </si>
  <si>
    <t>LEON5 system in Xilinx Kintex Ultrascale</t>
  </si>
  <si>
    <t>The table below shows post-layout logic utilization for the LEON5 subsystem, which includes instruction and data cache, MMU and standard peripherals</t>
  </si>
  <si>
    <t>System clock frequency is 100 MHz.</t>
  </si>
  <si>
    <t>47920 (14.4%)</t>
  </si>
  <si>
    <t>41700 (12.5%)</t>
  </si>
  <si>
    <t>46468 (14.0%)</t>
  </si>
  <si>
    <t>40158 (12.1%)</t>
  </si>
  <si>
    <t>Total available for XCKU060:</t>
  </si>
  <si>
    <t>CLB Registers (FF)</t>
  </si>
  <si>
    <t>20893 (3.1%)</t>
  </si>
  <si>
    <t>18080 (2.7%)</t>
  </si>
  <si>
    <t>19764 (3.0%)</t>
  </si>
  <si>
    <t>16970 (2.6%)</t>
  </si>
  <si>
    <t>33 (3.0%)</t>
  </si>
  <si>
    <t>32 (2.9%)</t>
  </si>
  <si>
    <t>DSP</t>
  </si>
  <si>
    <t>20 (0.7%)</t>
  </si>
  <si>
    <t>6 (0.2%)</t>
  </si>
  <si>
    <t>For information regarding the resource utilization of a single LEON5 core, please refer to the “Processors comparison” sheet.</t>
  </si>
  <si>
    <t>NOEL-V system in Microsemi PolarFire</t>
  </si>
  <si>
    <t>The table below shows post-layout logic utilization for the NOEL-V subsystem, which includes NOEL-V  processor core(s) and standard peripherals</t>
  </si>
  <si>
    <t>Note that NOEL-V is available in several configurations. See https://www.gaisler.com/NOEL-V</t>
  </si>
  <si>
    <t>Example pre-built bitstreams are available at https://www.gaisler.com/NOEL-PF</t>
  </si>
  <si>
    <t>MC32-Lite</t>
  </si>
  <si>
    <t>MC32</t>
  </si>
  <si>
    <t>GP32</t>
  </si>
  <si>
    <t>GP32F</t>
  </si>
  <si>
    <t>GP64F</t>
  </si>
  <si>
    <t>Architecture</t>
  </si>
  <si>
    <t>32-bit/single issue</t>
  </si>
  <si>
    <t>32-bit/dual issue</t>
  </si>
  <si>
    <t>64-bit/dual issue</t>
  </si>
  <si>
    <t>RISC-V Extensions*</t>
  </si>
  <si>
    <t>RV32-IMA</t>
  </si>
  <si>
    <t>RV32-IMACFD</t>
  </si>
  <si>
    <t>RV32- IMAFDBCH</t>
  </si>
  <si>
    <t>RV64-IMAFDBCH</t>
  </si>
  <si>
    <t>8+8 KiB</t>
  </si>
  <si>
    <t xml:space="preserve">    PMP</t>
  </si>
  <si>
    <t>NanoFPUnv</t>
  </si>
  <si>
    <t>GRFPUnv</t>
  </si>
  <si>
    <t>31874 (10.6%)</t>
  </si>
  <si>
    <t>43579 (14.5%)</t>
  </si>
  <si>
    <t>73408 (24.5 %)</t>
  </si>
  <si>
    <t>86359 (28.8%)</t>
  </si>
  <si>
    <t>107312 (35.8%)</t>
  </si>
  <si>
    <t>10449 (3.5%)</t>
  </si>
  <si>
    <t>12291 (4.1%)</t>
  </si>
  <si>
    <t>20605 (6.9%)</t>
  </si>
  <si>
    <t>24327 (8.1%)</t>
  </si>
  <si>
    <t>28512 (9.5%)</t>
  </si>
  <si>
    <t>uSRAM</t>
  </si>
  <si>
    <t>25 (0.9%)</t>
  </si>
  <si>
    <t>31 (1.1%)</t>
  </si>
  <si>
    <t>51 (1.8%)</t>
  </si>
  <si>
    <t>63 (2.2%)</t>
  </si>
  <si>
    <t>92 (3.3%)</t>
  </si>
  <si>
    <t>37 (3.9%)</t>
  </si>
  <si>
    <t>37 (3.9 %)</t>
  </si>
  <si>
    <t>51 (1.8 %)</t>
  </si>
  <si>
    <t>51 (5.4%)</t>
  </si>
  <si>
    <t>51 (5.3%)</t>
  </si>
  <si>
    <t>4 (0.4%)</t>
  </si>
  <si>
    <t>5 (0,5%)</t>
  </si>
  <si>
    <t>36 (3.8%)</t>
  </si>
  <si>
    <t>48 (3.9%)</t>
  </si>
  <si>
    <t xml:space="preserve">*Parts of the Bit manipulation and Encryption RISC-V extensions are also included. See NOEL-V section in GRLIB IP Core User's Manual for more details </t>
  </si>
  <si>
    <t>NOEL-V subsystem in Xilinx Kintex Ultrascale</t>
  </si>
  <si>
    <t>The table below shows post-layout logic utilization for the NOEL-V subsystem, which includes NOEL-V processor core(s) and standard peripherals</t>
  </si>
  <si>
    <t>Example pre-built bitstreams are available at https://www.gaisler.com/NOEL-XCKU</t>
  </si>
  <si>
    <t>GP64</t>
  </si>
  <si>
    <t>GP64-Lite</t>
  </si>
  <si>
    <t>GP32-Lite</t>
  </si>
  <si>
    <t>RISC-V extensions*</t>
  </si>
  <si>
    <t>RV64-IMAFDBC</t>
  </si>
  <si>
    <t>RV32-IMAFDBC</t>
  </si>
  <si>
    <t>RV32- IMAFDBC</t>
  </si>
  <si>
    <t>nanoFPUnv</t>
  </si>
  <si>
    <t>CLB LUTs</t>
  </si>
  <si>
    <t>73687 (22.2%)</t>
  </si>
  <si>
    <t>65004 (19.6%)</t>
  </si>
  <si>
    <t>53391 (16.1%)</t>
  </si>
  <si>
    <t>64091 (19.3%)</t>
  </si>
  <si>
    <t>43518 (13.1%)</t>
  </si>
  <si>
    <t>31843 (9.6%)</t>
  </si>
  <si>
    <t>24082 (7.2 %)</t>
  </si>
  <si>
    <t>30865 (4.7%)</t>
  </si>
  <si>
    <t>27402 (4.1%)</t>
  </si>
  <si>
    <t>23202 (3.5%)</t>
  </si>
  <si>
    <t>26670 (4.2%)</t>
  </si>
  <si>
    <t>17674 (2.7%)</t>
  </si>
  <si>
    <t>14808 (2.2%)</t>
  </si>
  <si>
    <t>13001 (2.0 %)</t>
  </si>
  <si>
    <t>BRAMs</t>
  </si>
  <si>
    <t>38 (3.5%)</t>
  </si>
  <si>
    <t>35.5 (3.3%)</t>
  </si>
  <si>
    <t>34.5 (3.2%)</t>
  </si>
  <si>
    <t>31.5 (2.9%)</t>
  </si>
  <si>
    <t>21.5 (2.0%)</t>
  </si>
  <si>
    <t>20.5 (1.9%)</t>
  </si>
  <si>
    <t>DSPs</t>
  </si>
  <si>
    <t>42 (1.5%)</t>
  </si>
  <si>
    <t>18 (0.7%)</t>
  </si>
  <si>
    <t>30 (1.1%)</t>
  </si>
  <si>
    <t>4 (0.1%)</t>
  </si>
  <si>
    <t>NOEL-V subsystem in Xilinx Arty-A7</t>
  </si>
  <si>
    <t>Example pre-built bitstreams are available at  https://www.gaisler.com/NOEL-ARTY</t>
  </si>
  <si>
    <t>System clock frequency is 40 MHz.</t>
  </si>
  <si>
    <t>MC64</t>
  </si>
  <si>
    <t>64-bit/single issue</t>
  </si>
  <si>
    <t>RV64- IMAFDBC</t>
  </si>
  <si>
    <t xml:space="preserve">No </t>
  </si>
  <si>
    <t>Slice LUT</t>
  </si>
  <si>
    <t>23850 (36.2%)</t>
  </si>
  <si>
    <t>41715 (66.8%)</t>
  </si>
  <si>
    <t>34880 (55 %)</t>
  </si>
  <si>
    <t>Total available for XC7A100:</t>
  </si>
  <si>
    <t>Slice Registers</t>
  </si>
  <si>
    <t>11454 (9.0%)</t>
  </si>
  <si>
    <t>15985 (12.6 %)</t>
  </si>
  <si>
    <t>14891 (11.7 %)</t>
  </si>
  <si>
    <t>29 (21.5%)</t>
  </si>
  <si>
    <t>47 (34.8 %)</t>
  </si>
  <si>
    <t>31 (22.9%)</t>
  </si>
  <si>
    <t>4 (1,6%)</t>
  </si>
  <si>
    <t>6 (2.5%)</t>
  </si>
  <si>
    <t>18 (7.5%)</t>
  </si>
  <si>
    <t>Processor implementations in Xilinx Kintex Ultrascale</t>
  </si>
  <si>
    <t>Configurations MIN, GP and HP are defined in the grlib design and configuration guide: https://www.gaisler.com/products/grlib/guide.pdf</t>
  </si>
  <si>
    <t>The LEON5 configuration used is the LEON5-HP configuration with dual-issue functionality</t>
  </si>
  <si>
    <t>LEON3-MIN
No FPU</t>
  </si>
  <si>
    <t>LEON3-GP
GRFPU-Lite</t>
  </si>
  <si>
    <t>LEON3-HP
GRFPU</t>
  </si>
  <si>
    <t>LEON4-HP
GRFPU</t>
  </si>
  <si>
    <t>LEON5 
NanoFPU</t>
  </si>
  <si>
    <t>LEON5 
GRFPU5</t>
  </si>
  <si>
    <t>2989 (0.9%)</t>
  </si>
  <si>
    <t>9280 (2.7%)</t>
  </si>
  <si>
    <t>16758 (5.1%)</t>
  </si>
  <si>
    <t>18639 (5.6%)</t>
  </si>
  <si>
    <t>39134 (11.8%)</t>
  </si>
  <si>
    <t>45725 (13.8%)</t>
  </si>
  <si>
    <t>1316 (0.2%)</t>
  </si>
  <si>
    <t>4419 (0.7%)</t>
  </si>
  <si>
    <t>7828 (1.2%)</t>
  </si>
  <si>
    <t>9261 (1.4%)</t>
  </si>
  <si>
    <t>17116 (2.6%)</t>
  </si>
  <si>
    <t>20126 (3.03%)</t>
  </si>
  <si>
    <t>14 (1.3%)</t>
  </si>
  <si>
    <t>15 (1.4%)</t>
  </si>
  <si>
    <t>24 (2.2%)</t>
  </si>
  <si>
    <t>32 (3.0%)</t>
  </si>
  <si>
    <t>1 (&lt;0.1%)</t>
  </si>
  <si>
    <t>Max Frequency</t>
  </si>
  <si>
    <t>100 MHz</t>
  </si>
  <si>
    <t>CoreMark/MHz</t>
  </si>
  <si>
    <t>Max frequency indicates that processor timing was met for SoC design with system frequency constrained to max freq value</t>
  </si>
  <si>
    <t>Benchmark results obtained running at 100 MHz and using L2 cache.</t>
  </si>
  <si>
    <r>
      <rPr>
        <b/>
        <i/>
        <sz val="12"/>
        <color indexed="8"/>
        <rFont val="Calibri"/>
        <family val="2"/>
      </rPr>
      <t>CoreMark→</t>
    </r>
    <r>
      <rPr>
        <i/>
        <sz val="12"/>
        <color indexed="8"/>
        <rFont val="Calibri"/>
        <family val="2"/>
      </rPr>
      <t xml:space="preserve"> </t>
    </r>
    <r>
      <rPr>
        <i/>
        <u val="single"/>
        <sz val="12"/>
        <color indexed="8"/>
        <rFont val="Calibri"/>
        <family val="2"/>
      </rPr>
      <t>compiler version</t>
    </r>
    <r>
      <rPr>
        <i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GCC7.2.0 </t>
    </r>
    <r>
      <rPr>
        <i/>
        <u val="single"/>
        <sz val="12"/>
        <color indexed="8"/>
        <rFont val="Calibri"/>
        <family val="2"/>
      </rPr>
      <t>compilation flags</t>
    </r>
    <r>
      <rPr>
        <u val="single"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 -O3 -msoft-float -mcpu=leon3 -funroll-all-loops -finline-functions -finline-limit=1000 -DPERFORMANCE_RUN=1 </t>
    </r>
  </si>
  <si>
    <t>GRSPW2 on ProASIC3 and RTG4</t>
  </si>
  <si>
    <t>This sheet shows resource utilization and performance for small GRSPW2 design. Also shows effects of TMR on ProASIC3.</t>
  </si>
  <si>
    <t>The area figures below are for a system that also includes: AHBCTRL, APBCTRL, AHBUART, AHBRAM (1 KiB) in addition to GRSPW2</t>
  </si>
  <si>
    <t>TMR</t>
  </si>
  <si>
    <t>Total cells</t>
  </si>
  <si>
    <t>Reg cells</t>
  </si>
  <si>
    <t>SpW MHz</t>
  </si>
  <si>
    <t>AMBA MHz</t>
  </si>
  <si>
    <t>1 port, 2 DMA channels</t>
  </si>
  <si>
    <t>ON</t>
  </si>
  <si>
    <t>1 port, 4 DMA channels</t>
  </si>
  <si>
    <t>2 ports, 4 DMA channels</t>
  </si>
  <si>
    <t>86,9 (&gt;160 Mbit/s)</t>
  </si>
  <si>
    <t>After three PnR iterations</t>
  </si>
  <si>
    <t>OFF</t>
  </si>
  <si>
    <t>97 (&gt; 180 Mbit/s)</t>
  </si>
  <si>
    <t>After one PnR</t>
  </si>
  <si>
    <t xml:space="preserve">Synplify version: </t>
  </si>
  <si>
    <t>Synplify Pro I-2014.03M-SP1</t>
  </si>
  <si>
    <t>Target part:</t>
  </si>
  <si>
    <t>A3PE3000L FBGA484 -1</t>
  </si>
  <si>
    <t>Libero version:</t>
  </si>
  <si>
    <t>v11.5 SP3</t>
  </si>
  <si>
    <t>Operating conditions:</t>
  </si>
  <si>
    <t>MIL 1.5V</t>
  </si>
  <si>
    <t>To get realistic timing on the AMBA bus a basic system with AHBCTRL/APBCTRL + 1kB AHBRAM is used in synthesis.</t>
  </si>
  <si>
    <t>NOTE: The resource usage above includes these cores.</t>
  </si>
  <si>
    <t>Target AMBA freq: 41Mhz. Target SPW Freq:81MHz (DDR to reach 160mbit)</t>
  </si>
  <si>
    <t>MIL Temp range</t>
  </si>
  <si>
    <t>FIFO in SPW are configured small and become implemented in flip-flops. Subject to TMR  when enabled</t>
  </si>
  <si>
    <t>RTG4:</t>
  </si>
  <si>
    <t>FIFO size = 16</t>
  </si>
  <si>
    <t>RMAP buf size = 2</t>
  </si>
  <si>
    <t>RTG4150</t>
  </si>
  <si>
    <t>4LUT cells</t>
  </si>
  <si>
    <t>DFF cells</t>
  </si>
  <si>
    <t xml:space="preserve">1 port, 1 DMA channels, FT=0, No RMAP </t>
  </si>
  <si>
    <t>1 port, 1 DMA channels, FT=0, RMAP enabled</t>
  </si>
  <si>
    <t xml:space="preserve">1 port, 1 DMA channels, FT=1, No RMAP </t>
  </si>
  <si>
    <t>1 port, 1 DMA channels, FT=1, RMAP enabled</t>
  </si>
  <si>
    <t>1 port, 2 DMA channels, FT=1, RMAP enabled</t>
  </si>
  <si>
    <t>1 port, 1 DMA channels, FT=1, RMAP enabled, 1 Disd.INT</t>
  </si>
  <si>
    <t>2 port, 1 DMA channels, FT=1, RMAP enabled, 1 Disd.INT</t>
  </si>
  <si>
    <t>2 port, 4 DMA channels, FT=1, RMAP enabled, 1 Disd.INT</t>
  </si>
  <si>
    <t>2 port, 4 DMA channels, FT=0, RMAP enabled, 1 Disd.INT</t>
  </si>
  <si>
    <t>Synplify Pro L-2016.09M-SP1-5</t>
  </si>
  <si>
    <t>RT4G150-1 1657CG</t>
  </si>
  <si>
    <t>V11.9</t>
  </si>
  <si>
    <t>MIL 1.2V</t>
  </si>
  <si>
    <t>CAN_OC on ProASIC3</t>
  </si>
  <si>
    <t>This sheet shows resource utilization and performance for small CAN_OC design. Also shows effects of TMR as well as using registers for memory buffers on ProASIC3.</t>
  </si>
  <si>
    <t>The area figures below are for a system that also includes: AHBCTRL, APBCTRL, AHBUART in addition to CAN_OC.</t>
  </si>
  <si>
    <t>FT=0, ramstyle=registers</t>
  </si>
  <si>
    <t>FT=1, ramstyle=block_ram</t>
  </si>
  <si>
    <t>FT=0, ramstyle=block_ram</t>
  </si>
  <si>
    <t>Synplify Pro L-2016.09M-2</t>
  </si>
  <si>
    <t>v11.8 SP3</t>
  </si>
  <si>
    <t>GRSPW_CODEC on ProASIC3 and RTG4</t>
  </si>
  <si>
    <t>This sheet shows resource utilization and performance for small GRSPW_CODEC design. Also shows effects of TMR as well as using registers for memory buffers on ProASIC3.</t>
  </si>
  <si>
    <t>The area figures below are for a system that also includes: AHBCTRL, APBCTRL, AHBUART and a small APB slave to control the codec in addition to GRSPW_CODEC.</t>
  </si>
  <si>
    <t>1 port, FT=0, ramstyle=registers</t>
  </si>
  <si>
    <t>2 ports, FT=0, ramstyle=registers</t>
  </si>
  <si>
    <t>1 ports, FT=1, ramstyle=block_ram</t>
  </si>
  <si>
    <t>1 ports, FT=0, ramstyle=block_ram</t>
  </si>
  <si>
    <t>2 ports, FT=1, ramstyle=block_ram</t>
  </si>
  <si>
    <t>GRSPWROUTER on ProASIC3 and RTG4</t>
  </si>
  <si>
    <t>This sheet shows resource utilization and performance for small GRSPWROUTER design. Also shows effects of TMR as well as using registers for memory buffers on ProASIC3.</t>
  </si>
  <si>
    <t>The area figures below are for a system that also includes: AHBCTRL, APBCTRL, AHBUART and a small APB slave to control the codec in addition to GRSPWROUTER.</t>
  </si>
  <si>
    <t>GRSPWROUTER</t>
  </si>
  <si>
    <t>2 SPW ports, 1 AMBA port, FT=0, ramstyle=registers</t>
  </si>
  <si>
    <t>2 SPW ports, 1 AMBA port, FT=2, ramstyle=block_ram</t>
  </si>
  <si>
    <t>2 SPW ports, 1 AMBA port, FT=0, ramstyle=block_ram</t>
  </si>
  <si>
    <t>2 SPW ports, 2 AMBA port, FT=2, ramstyle=block_ram</t>
  </si>
  <si>
    <t>2 SPW ports, 2 AMBA port, FT=0, ramstyle=block_ram</t>
  </si>
  <si>
    <t>4 SPW ports, 2 AMBA port, FT=2, ramstyle=block_ram</t>
  </si>
  <si>
    <t>4 SPW ports, 2 AMBA port, FT=0, ramstyle=block_ram</t>
  </si>
  <si>
    <t>6 SPW ports, 2 AMBA port, FT=2, ramstyle=block_ram</t>
  </si>
  <si>
    <t>6 SPW ports, 2 AMBA port, FT=0, ramstyle=block_ram</t>
  </si>
  <si>
    <t xml:space="preserve">For RTG4: </t>
  </si>
  <si>
    <t>SPW clk = 100 MHz, System clk = 25 MHz</t>
  </si>
  <si>
    <t>FT=0 (ramstyle=register), FT=1 (ramstyle=block-ram)</t>
  </si>
  <si>
    <t>Dist.INT: support for distributed interrupts</t>
  </si>
  <si>
    <t>PKT and CHAR conters: disabled</t>
  </si>
  <si>
    <t>Port timers: disabled</t>
  </si>
  <si>
    <t>4 SPW ports, 0 AMBA port, 0 FIFO port, FT=0, Dist.INT=0</t>
  </si>
  <si>
    <t>4 SPW ports, 0 AMBA port, 0 FIFO port, FT=0, Dist.INT=1</t>
  </si>
  <si>
    <t>4 SPW ports, 0 AMBA port, 0 FIFO port, FT=1, Dist.INT=1</t>
  </si>
  <si>
    <t>4 SPW ports, 1 AMBA port, 0 FIFO port, FT=1, Dist.INT=1</t>
  </si>
  <si>
    <t>(AMBA port No RMAP)</t>
  </si>
  <si>
    <t>4 SPW ports, 0 AMBA port, 1 FIFO port, FT=1, Dist.INT=1</t>
  </si>
  <si>
    <t>6 SPW ports, 0 AMBA port, 0 FIFO port, FT=1, Dist.INT=1</t>
  </si>
  <si>
    <t>12 SPW ports, 1 AMBA port, 1 FIFO port, FT=1, Dist.INT=1</t>
  </si>
  <si>
    <t>14 SPW ports, 0 AMBA port, 0 FIFO port, FT=1, Dist.INT=1</t>
  </si>
  <si>
    <t>14 SPW ports, 0 AMBA port, 0 FIFO port, FT=1, Dist.INT=0</t>
  </si>
  <si>
    <t>14 SPW ports, 0 AMBA port, 0 FIFO port, FT=0, Dist.INT=1</t>
  </si>
  <si>
    <t>Processor implementations in Lattice Nexus Family FPGAs</t>
  </si>
  <si>
    <t>The figures include leon3, interrupt controller, ahb &amp; apb bus infrastructure, Timer and UART</t>
  </si>
  <si>
    <t>Figures obtained using</t>
  </si>
  <si>
    <t>Radiant 3.2</t>
  </si>
  <si>
    <t>To reduce the use of Distributed RAM, we passed Synplify the option:</t>
  </si>
  <si>
    <t>set_option -syn_ramstyle block_ram</t>
  </si>
  <si>
    <t>LEON3-GP
No FPU</t>
  </si>
  <si>
    <t>5822 (36%)</t>
  </si>
  <si>
    <t>12095 (74%)</t>
  </si>
  <si>
    <t>15965 (98%)</t>
  </si>
  <si>
    <t>Total available for Certus-NX-40:</t>
  </si>
  <si>
    <t>LUTS</t>
  </si>
  <si>
    <t>5841 (18%)</t>
  </si>
  <si>
    <t>13093 (40%)</t>
  </si>
  <si>
    <t>29626 (91%)</t>
  </si>
  <si>
    <t>REGISTERS</t>
  </si>
  <si>
    <t>2039 (6%)</t>
  </si>
  <si>
    <t>4858 (15%)</t>
  </si>
  <si>
    <t>8852 (27%)</t>
  </si>
  <si>
    <t>14 (16%)</t>
  </si>
  <si>
    <t>48 (57%)</t>
  </si>
  <si>
    <t>58 (69%)</t>
  </si>
  <si>
    <t>Distributed RAM</t>
  </si>
  <si>
    <t>In Synthesis only</t>
  </si>
  <si>
    <t>90 MHz</t>
  </si>
  <si>
    <t>Max frequency is the max clock frequency at which worst slack is positive in post Place&amp;Route time analysis</t>
  </si>
  <si>
    <t>The figures include leon5, interrupt controller, ahb &amp; apb bus infrastructure and UART</t>
  </si>
  <si>
    <t xml:space="preserve">LEON5-MIN
NANO FPU, No Cache </t>
  </si>
  <si>
    <t>35941 (89%)</t>
  </si>
  <si>
    <t>49631 (62%)</t>
  </si>
  <si>
    <t>14234 (17%)</t>
  </si>
  <si>
    <t>86 (41%)</t>
  </si>
  <si>
    <t>Processor implementations in NanoXplore NG-ULTRA FPGA</t>
  </si>
  <si>
    <t>Impulse Tool</t>
  </si>
  <si>
    <t>4-LUT</t>
  </si>
  <si>
    <t>6219 (2%)</t>
  </si>
  <si>
    <t>11852 (3%)</t>
  </si>
  <si>
    <t>22363 (5%)</t>
  </si>
  <si>
    <t>Total available for NX-ULTRA</t>
  </si>
  <si>
    <t>2327(1%)</t>
  </si>
  <si>
    <t>4707 (1%)</t>
  </si>
  <si>
    <t>9406 (2%)</t>
  </si>
  <si>
    <t>Memory Block</t>
  </si>
  <si>
    <t>42 (7%)</t>
  </si>
  <si>
    <t>60 (9%)</t>
  </si>
  <si>
    <t>68 (11%)</t>
  </si>
  <si>
    <t>1-bit carry</t>
  </si>
  <si>
    <t>318(1%)</t>
  </si>
  <si>
    <t>424(1%)</t>
  </si>
  <si>
    <t>1802(2%)</t>
  </si>
  <si>
    <t>45 MHz</t>
  </si>
  <si>
    <t>40 MHz</t>
  </si>
  <si>
    <t>This sheet shows resource utilization and performance for NANDFCTRL2 with different configurations of ECC on different platforms</t>
  </si>
  <si>
    <t>Configuration (parameters not listed use its default value)</t>
  </si>
  <si>
    <t>Xilinx Ultrascale</t>
  </si>
  <si>
    <t xml:space="preserve">Vivado version: </t>
  </si>
  <si>
    <t>Vivado 2018.1</t>
  </si>
  <si>
    <t>Target board and part:</t>
  </si>
  <si>
    <t>xilinx-kcu105-xcku040</t>
  </si>
  <si>
    <t>System frequency:</t>
  </si>
  <si>
    <t>Microsemi Polarfire</t>
  </si>
  <si>
    <t>4LUt</t>
  </si>
  <si>
    <t>uSRAM1k</t>
  </si>
  <si>
    <t>LSRAM18k</t>
  </si>
  <si>
    <t>Libero 12.5</t>
  </si>
  <si>
    <t>Microsemi-polarfire-splash-kit</t>
  </si>
  <si>
    <t>GRSPFI</t>
  </si>
  <si>
    <t>Certus-NX/CertusPro-NX</t>
  </si>
  <si>
    <t>Total available for CertusPRO-NX-100:</t>
  </si>
  <si>
    <t>NOEL-V MC32L</t>
  </si>
  <si>
    <t xml:space="preserve">NOEL-V GP32L No FPU, Single issue pipeline  </t>
  </si>
  <si>
    <t>The figures include NOEL-V</t>
  </si>
  <si>
    <t>35 MHz</t>
  </si>
  <si>
    <t xml:space="preserve">Lattice Nexus: add Figures for GRSPFI, Noelv MC32L and GP32L and update GRSPW. Correct some mistakes in text of Lattice Nexus figures sheet </t>
  </si>
  <si>
    <t>Lattice Nexus: added figures in IP cores table</t>
  </si>
  <si>
    <t>Lattice Nexus: add Figures for FTAHBRAM, AHB2AHB, AHBCRTL, AHBSTAT v1, GRFPU, GRFPU-LITE, GRGPIO, L2C, LEON3FT in IP cores table. Reviewed figures for LEON3 configurations, CAN/FD</t>
  </si>
  <si>
    <t>Updated NANDFCTRL2 figures.</t>
  </si>
  <si>
    <t>Block RAM Tile: 4.5
- RAMB36: 0
- RAMB18: 9</t>
  </si>
  <si>
    <t>Block RAM Tile: 5
- RAMB36: 1
- RAMB18: 8</t>
  </si>
  <si>
    <t xml:space="preserve">Libero version: </t>
  </si>
  <si>
    <t>Updated NANDFCTRL2 figures with Lattice configurations.</t>
  </si>
  <si>
    <t>NANDFCTRL2 on Xilinx Ultrascale, Microchip Polarfire and Lattice CertusPro-NX</t>
  </si>
  <si>
    <r>
      <rPr>
        <b/>
        <sz val="12"/>
        <color indexed="8"/>
        <rFont val="Calibri"/>
        <family val="2"/>
      </rPr>
      <t xml:space="preserve">Configuration 1
</t>
    </r>
    <r>
      <rPr>
        <sz val="12"/>
        <color indexed="8"/>
        <rFont val="Calibri"/>
        <family val="2"/>
      </rPr>
      <t xml:space="preserve">nrofce = 4, nrofch = 2, nrofrb = 4
mem0_data = 16384, memo0_spare = 2208, mem0_ecc_sel = 0
mem1_ecc_sel = 0, mem2_ecc_sel = 0
ecc0_gfsize = 14, ecc0_chunk = 1024, ecc0_cap = 60, 
ecc1_cap = 0 </t>
    </r>
  </si>
  <si>
    <r>
      <rPr>
        <b/>
        <sz val="12"/>
        <color indexed="8"/>
        <rFont val="Calibri"/>
        <family val="2"/>
      </rPr>
      <t>Configuration 2</t>
    </r>
    <r>
      <rPr>
        <sz val="12"/>
        <color indexed="8"/>
        <rFont val="Calibri"/>
        <family val="2"/>
      </rPr>
      <t xml:space="preserve">
nrofce = 4, nrofch = 2, nrofrb = 2
mem0_data = 8192, memo0_spare = 448, mem0_ecc_sel = 0
mem1_ecc_sel = 0, mem2_ecc_sel = 0
ecc0_gfsize = 13, ecc0_chunk = 512, ecc0_cap = 16, 
ecc1_cap = 0 </t>
    </r>
  </si>
  <si>
    <t>Lattice CertusPro-NX</t>
  </si>
  <si>
    <t>Slice Utilization</t>
  </si>
  <si>
    <t>~60 %</t>
  </si>
  <si>
    <t>89.00%</t>
  </si>
  <si>
    <t>Lattice Radiant 2023.1</t>
  </si>
  <si>
    <t>GR740-MINI-BOARD</t>
  </si>
  <si>
    <r>
      <rPr>
        <b/>
        <sz val="12"/>
        <color indexed="8"/>
        <rFont val="Calibri"/>
        <family val="2"/>
      </rPr>
      <t>Configuration 1</t>
    </r>
    <r>
      <rPr>
        <sz val="12"/>
        <color indexed="8"/>
        <rFont val="Calibri"/>
        <family val="2"/>
      </rPr>
      <t xml:space="preserve">
nrofce = 4, nrofch = 2, nrofrb = 4
mem0_data = 16384, memo0_spare = 2208, mem0_ecc_sel = 0
mem1_ecc_sel = 0, mem2_ecc_sel = 0
ecc0_gfsize = 14, ecc0_chunk = 1024, ecc0_cap = 60, 
ecc1_cap = 0 </t>
    </r>
  </si>
  <si>
    <r>
      <rPr>
        <b/>
        <sz val="12"/>
        <color indexed="8"/>
        <rFont val="Calibri"/>
        <family val="2"/>
      </rPr>
      <t>Configuration 3</t>
    </r>
    <r>
      <rPr>
        <sz val="12"/>
        <color indexed="8"/>
        <rFont val="Calibri"/>
        <family val="2"/>
      </rPr>
      <t xml:space="preserve">
nrofce = 4, nrofch = 2, nrofrb = 4
mem0_data = 16384, memo0_spare = 2208, mem0_ecc_sel = 0
mem1_ecc_sel = 0, mem2_ecc_sel = 0
ecc0_gfsize = 14, ecc0_chunk = 1024, ecc0_cap = 32, 
ecc1_cap = 0 </t>
    </r>
  </si>
  <si>
    <t>Lattice version: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</si>
</sst>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yyyy\-mm\-dd"/>
    <numFmt numFmtId="165" formatCode="[$-409]yyyy\-mm\-dd"/>
    <numFmt numFmtId="166" formatCode="m/d/yyyy"/>
  </numFmts>
  <fonts count="56">
    <font>
      <sz val="12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0"/>
      <name val="Arial"/>
      <family val="0"/>
    </font>
    <font>
      <sz val="11"/>
      <color indexed="8"/>
      <name val="Arial"/>
      <family val="0"/>
    </font>
    <font>
      <sz val="10"/>
      <color indexed="59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12"/>
      <color indexed="8"/>
      <name val="Calibri"/>
      <family val="0"/>
    </font>
    <font>
      <sz val="12"/>
      <name val="Calibri"/>
      <family val="2"/>
    </font>
    <font>
      <sz val="12"/>
      <name val="Cantarell"/>
      <family val="0"/>
    </font>
    <font>
      <b/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59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3" fillId="22" borderId="0">
      <alignment/>
      <protection/>
    </xf>
    <xf numFmtId="0" fontId="3" fillId="22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41" fillId="31" borderId="1" applyNumberFormat="0" applyAlignment="0" applyProtection="0"/>
    <xf numFmtId="0" fontId="42" fillId="3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33" borderId="0">
      <alignment/>
      <protection/>
    </xf>
    <xf numFmtId="0" fontId="5" fillId="33" borderId="0">
      <alignment/>
      <protection/>
    </xf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4" borderId="0" applyNumberFormat="0" applyBorder="0" applyAlignment="0" applyProtection="0"/>
    <xf numFmtId="0" fontId="7" fillId="35" borderId="0">
      <alignment/>
      <protection/>
    </xf>
    <xf numFmtId="0" fontId="7" fillId="35" borderId="0">
      <alignment/>
      <protection/>
    </xf>
    <xf numFmtId="0" fontId="45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6" borderId="1" applyNumberFormat="0" applyAlignment="0" applyProtection="0"/>
    <xf numFmtId="0" fontId="49" fillId="0" borderId="6" applyNumberFormat="0" applyFill="0" applyAlignment="0" applyProtection="0"/>
    <xf numFmtId="0" fontId="50" fillId="37" borderId="0" applyNumberFormat="0" applyBorder="0" applyAlignment="0" applyProtection="0"/>
    <xf numFmtId="0" fontId="10" fillId="38" borderId="0">
      <alignment/>
      <protection/>
    </xf>
    <xf numFmtId="0" fontId="10" fillId="38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9" borderId="7" applyNumberFormat="0" applyFont="0" applyAlignment="0" applyProtection="0"/>
    <xf numFmtId="0" fontId="12" fillId="38" borderId="8">
      <alignment/>
      <protection/>
    </xf>
    <xf numFmtId="0" fontId="12" fillId="38" borderId="8">
      <alignment/>
      <protection/>
    </xf>
    <xf numFmtId="0" fontId="51" fillId="31" borderId="9" applyNumberFormat="0" applyAlignment="0" applyProtection="0"/>
    <xf numFmtId="9" fontId="1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5" fillId="0" borderId="0" xfId="72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14" fillId="40" borderId="11" xfId="0" applyFont="1" applyFill="1" applyBorder="1" applyAlignment="1">
      <alignment/>
    </xf>
    <xf numFmtId="0" fontId="14" fillId="40" borderId="12" xfId="0" applyFont="1" applyFill="1" applyBorder="1" applyAlignment="1">
      <alignment/>
    </xf>
    <xf numFmtId="0" fontId="14" fillId="40" borderId="13" xfId="0" applyFont="1" applyFill="1" applyBorder="1" applyAlignment="1">
      <alignment/>
    </xf>
    <xf numFmtId="0" fontId="14" fillId="40" borderId="14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14" fillId="40" borderId="16" xfId="0" applyFont="1" applyFill="1" applyBorder="1" applyAlignment="1">
      <alignment/>
    </xf>
    <xf numFmtId="0" fontId="14" fillId="40" borderId="17" xfId="0" applyFont="1" applyFill="1" applyBorder="1" applyAlignment="1">
      <alignment/>
    </xf>
    <xf numFmtId="0" fontId="14" fillId="40" borderId="18" xfId="0" applyFont="1" applyFill="1" applyBorder="1" applyAlignment="1">
      <alignment/>
    </xf>
    <xf numFmtId="0" fontId="14" fillId="40" borderId="19" xfId="0" applyFont="1" applyFill="1" applyBorder="1" applyAlignment="1">
      <alignment/>
    </xf>
    <xf numFmtId="0" fontId="14" fillId="40" borderId="20" xfId="0" applyFont="1" applyFill="1" applyBorder="1" applyAlignment="1">
      <alignment/>
    </xf>
    <xf numFmtId="0" fontId="14" fillId="40" borderId="0" xfId="0" applyFont="1" applyFill="1" applyAlignment="1">
      <alignment/>
    </xf>
    <xf numFmtId="0" fontId="14" fillId="40" borderId="21" xfId="0" applyFont="1" applyFill="1" applyBorder="1" applyAlignment="1">
      <alignment/>
    </xf>
    <xf numFmtId="0" fontId="14" fillId="40" borderId="22" xfId="0" applyFont="1" applyFill="1" applyBorder="1" applyAlignment="1">
      <alignment/>
    </xf>
    <xf numFmtId="0" fontId="14" fillId="40" borderId="23" xfId="0" applyFont="1" applyFill="1" applyBorder="1" applyAlignment="1">
      <alignment/>
    </xf>
    <xf numFmtId="0" fontId="14" fillId="40" borderId="24" xfId="0" applyFont="1" applyFill="1" applyBorder="1" applyAlignment="1">
      <alignment/>
    </xf>
    <xf numFmtId="0" fontId="14" fillId="40" borderId="25" xfId="0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0" xfId="0" applyFill="1" applyAlignment="1">
      <alignment/>
    </xf>
    <xf numFmtId="0" fontId="0" fillId="40" borderId="27" xfId="0" applyFill="1" applyBorder="1" applyAlignment="1">
      <alignment/>
    </xf>
    <xf numFmtId="0" fontId="14" fillId="40" borderId="28" xfId="0" applyFont="1" applyFill="1" applyBorder="1" applyAlignment="1">
      <alignment/>
    </xf>
    <xf numFmtId="0" fontId="14" fillId="40" borderId="27" xfId="0" applyFont="1" applyFill="1" applyBorder="1" applyAlignment="1">
      <alignment/>
    </xf>
    <xf numFmtId="0" fontId="14" fillId="40" borderId="29" xfId="0" applyFont="1" applyFill="1" applyBorder="1" applyAlignment="1">
      <alignment/>
    </xf>
    <xf numFmtId="0" fontId="0" fillId="40" borderId="30" xfId="0" applyFill="1" applyBorder="1" applyAlignment="1">
      <alignment/>
    </xf>
    <xf numFmtId="0" fontId="14" fillId="22" borderId="26" xfId="0" applyFont="1" applyFill="1" applyBorder="1" applyAlignment="1">
      <alignment/>
    </xf>
    <xf numFmtId="0" fontId="0" fillId="22" borderId="28" xfId="0" applyFont="1" applyFill="1" applyBorder="1" applyAlignment="1">
      <alignment/>
    </xf>
    <xf numFmtId="0" fontId="0" fillId="22" borderId="26" xfId="0" applyFill="1" applyBorder="1" applyAlignment="1">
      <alignment horizontal="right"/>
    </xf>
    <xf numFmtId="0" fontId="0" fillId="22" borderId="27" xfId="0" applyFill="1" applyBorder="1" applyAlignment="1">
      <alignment horizontal="right"/>
    </xf>
    <xf numFmtId="0" fontId="0" fillId="22" borderId="29" xfId="0" applyFill="1" applyBorder="1" applyAlignment="1">
      <alignment horizontal="right"/>
    </xf>
    <xf numFmtId="166" fontId="0" fillId="0" borderId="0" xfId="0" applyNumberFormat="1" applyAlignment="1">
      <alignment/>
    </xf>
    <xf numFmtId="0" fontId="14" fillId="22" borderId="28" xfId="0" applyFont="1" applyFill="1" applyBorder="1" applyAlignment="1">
      <alignment/>
    </xf>
    <xf numFmtId="0" fontId="0" fillId="22" borderId="28" xfId="0" applyFill="1" applyBorder="1" applyAlignment="1">
      <alignment horizontal="right"/>
    </xf>
    <xf numFmtId="0" fontId="0" fillId="22" borderId="14" xfId="0" applyFill="1" applyBorder="1" applyAlignment="1">
      <alignment horizontal="right"/>
    </xf>
    <xf numFmtId="0" fontId="0" fillId="22" borderId="16" xfId="0" applyFill="1" applyBorder="1" applyAlignment="1">
      <alignment horizontal="right"/>
    </xf>
    <xf numFmtId="0" fontId="0" fillId="22" borderId="31" xfId="0" applyFill="1" applyBorder="1" applyAlignment="1">
      <alignment/>
    </xf>
    <xf numFmtId="0" fontId="0" fillId="22" borderId="31" xfId="0" applyFill="1" applyBorder="1" applyAlignment="1">
      <alignment horizontal="right"/>
    </xf>
    <xf numFmtId="0" fontId="0" fillId="22" borderId="30" xfId="0" applyFill="1" applyBorder="1" applyAlignment="1">
      <alignment horizontal="right"/>
    </xf>
    <xf numFmtId="0" fontId="0" fillId="22" borderId="15" xfId="0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0" fillId="22" borderId="32" xfId="0" applyFill="1" applyBorder="1" applyAlignment="1">
      <alignment horizontal="right"/>
    </xf>
    <xf numFmtId="0" fontId="0" fillId="22" borderId="33" xfId="0" applyFill="1" applyBorder="1" applyAlignment="1">
      <alignment horizontal="right"/>
    </xf>
    <xf numFmtId="0" fontId="0" fillId="22" borderId="34" xfId="0" applyFill="1" applyBorder="1" applyAlignment="1">
      <alignment horizontal="right"/>
    </xf>
    <xf numFmtId="0" fontId="0" fillId="22" borderId="11" xfId="0" applyFont="1" applyFill="1" applyBorder="1" applyAlignment="1">
      <alignment/>
    </xf>
    <xf numFmtId="0" fontId="0" fillId="22" borderId="11" xfId="0" applyFill="1" applyBorder="1" applyAlignment="1">
      <alignment horizontal="right"/>
    </xf>
    <xf numFmtId="0" fontId="0" fillId="22" borderId="20" xfId="0" applyFill="1" applyBorder="1" applyAlignment="1">
      <alignment horizontal="right"/>
    </xf>
    <xf numFmtId="0" fontId="0" fillId="22" borderId="12" xfId="0" applyFill="1" applyBorder="1" applyAlignment="1">
      <alignment horizontal="right"/>
    </xf>
    <xf numFmtId="0" fontId="0" fillId="22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14" fillId="21" borderId="22" xfId="0" applyFont="1" applyFill="1" applyBorder="1" applyAlignment="1">
      <alignment/>
    </xf>
    <xf numFmtId="0" fontId="14" fillId="21" borderId="29" xfId="0" applyFont="1" applyFill="1" applyBorder="1" applyAlignment="1">
      <alignment/>
    </xf>
    <xf numFmtId="0" fontId="14" fillId="21" borderId="24" xfId="0" applyFont="1" applyFill="1" applyBorder="1" applyAlignment="1">
      <alignment/>
    </xf>
    <xf numFmtId="0" fontId="14" fillId="21" borderId="23" xfId="0" applyFont="1" applyFill="1" applyBorder="1" applyAlignment="1">
      <alignment/>
    </xf>
    <xf numFmtId="0" fontId="14" fillId="21" borderId="35" xfId="0" applyFont="1" applyFill="1" applyBorder="1" applyAlignment="1">
      <alignment/>
    </xf>
    <xf numFmtId="0" fontId="14" fillId="22" borderId="36" xfId="0" applyFont="1" applyFill="1" applyBorder="1" applyAlignment="1">
      <alignment/>
    </xf>
    <xf numFmtId="0" fontId="0" fillId="22" borderId="37" xfId="0" applyFont="1" applyFill="1" applyBorder="1" applyAlignment="1">
      <alignment/>
    </xf>
    <xf numFmtId="0" fontId="0" fillId="22" borderId="38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35" xfId="0" applyFont="1" applyFill="1" applyBorder="1" applyAlignment="1">
      <alignment/>
    </xf>
    <xf numFmtId="0" fontId="0" fillId="22" borderId="37" xfId="0" applyFont="1" applyFill="1" applyBorder="1" applyAlignment="1">
      <alignment horizontal="left"/>
    </xf>
    <xf numFmtId="0" fontId="0" fillId="22" borderId="38" xfId="0" applyFon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0" fontId="16" fillId="22" borderId="37" xfId="0" applyFont="1" applyFill="1" applyBorder="1" applyAlignment="1">
      <alignment horizontal="left"/>
    </xf>
    <xf numFmtId="0" fontId="14" fillId="22" borderId="36" xfId="0" applyFont="1" applyFill="1" applyBorder="1" applyAlignment="1">
      <alignment horizontal="left"/>
    </xf>
    <xf numFmtId="0" fontId="16" fillId="22" borderId="37" xfId="0" applyFont="1" applyFill="1" applyBorder="1" applyAlignment="1">
      <alignment/>
    </xf>
    <xf numFmtId="0" fontId="14" fillId="22" borderId="39" xfId="0" applyFont="1" applyFill="1" applyBorder="1" applyAlignment="1">
      <alignment/>
    </xf>
    <xf numFmtId="0" fontId="0" fillId="22" borderId="29" xfId="0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14" fillId="22" borderId="17" xfId="0" applyFont="1" applyFill="1" applyBorder="1" applyAlignment="1">
      <alignment/>
    </xf>
    <xf numFmtId="0" fontId="0" fillId="22" borderId="37" xfId="0" applyFill="1" applyBorder="1" applyAlignment="1">
      <alignment/>
    </xf>
    <xf numFmtId="0" fontId="0" fillId="22" borderId="38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40" xfId="0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42" xfId="0" applyFill="1" applyBorder="1" applyAlignment="1">
      <alignment/>
    </xf>
    <xf numFmtId="0" fontId="14" fillId="21" borderId="17" xfId="0" applyFont="1" applyFill="1" applyBorder="1" applyAlignment="1">
      <alignment wrapText="1"/>
    </xf>
    <xf numFmtId="0" fontId="14" fillId="21" borderId="29" xfId="0" applyFont="1" applyFill="1" applyBorder="1" applyAlignment="1">
      <alignment wrapText="1"/>
    </xf>
    <xf numFmtId="0" fontId="0" fillId="22" borderId="36" xfId="0" applyFill="1" applyBorder="1" applyAlignment="1">
      <alignment/>
    </xf>
    <xf numFmtId="0" fontId="0" fillId="22" borderId="35" xfId="0" applyFill="1" applyBorder="1" applyAlignment="1">
      <alignment/>
    </xf>
    <xf numFmtId="0" fontId="0" fillId="22" borderId="36" xfId="0" applyFont="1" applyFill="1" applyBorder="1" applyAlignment="1">
      <alignment/>
    </xf>
    <xf numFmtId="0" fontId="0" fillId="22" borderId="39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4" fillId="21" borderId="17" xfId="0" applyFont="1" applyFill="1" applyBorder="1" applyAlignment="1">
      <alignment/>
    </xf>
    <xf numFmtId="0" fontId="14" fillId="21" borderId="35" xfId="0" applyFont="1" applyFill="1" applyBorder="1" applyAlignment="1">
      <alignment horizontal="center"/>
    </xf>
    <xf numFmtId="0" fontId="14" fillId="21" borderId="35" xfId="0" applyFont="1" applyFill="1" applyBorder="1" applyAlignment="1">
      <alignment horizontal="left"/>
    </xf>
    <xf numFmtId="0" fontId="14" fillId="22" borderId="37" xfId="0" applyFont="1" applyFill="1" applyBorder="1" applyAlignment="1">
      <alignment/>
    </xf>
    <xf numFmtId="0" fontId="0" fillId="22" borderId="37" xfId="0" applyFill="1" applyBorder="1" applyAlignment="1">
      <alignment horizontal="left"/>
    </xf>
    <xf numFmtId="0" fontId="0" fillId="22" borderId="40" xfId="0" applyFont="1" applyFill="1" applyBorder="1" applyAlignment="1">
      <alignment horizontal="left"/>
    </xf>
    <xf numFmtId="0" fontId="14" fillId="22" borderId="35" xfId="0" applyFont="1" applyFill="1" applyBorder="1" applyAlignment="1">
      <alignment/>
    </xf>
    <xf numFmtId="0" fontId="0" fillId="22" borderId="35" xfId="0" applyFont="1" applyFill="1" applyBorder="1" applyAlignment="1">
      <alignment horizontal="left"/>
    </xf>
    <xf numFmtId="0" fontId="14" fillId="22" borderId="40" xfId="0" applyFont="1" applyFill="1" applyBorder="1" applyAlignment="1">
      <alignment/>
    </xf>
    <xf numFmtId="0" fontId="0" fillId="22" borderId="35" xfId="0" applyFont="1" applyFill="1" applyBorder="1" applyAlignment="1">
      <alignment horizontal="center"/>
    </xf>
    <xf numFmtId="0" fontId="0" fillId="22" borderId="37" xfId="0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14" fillId="21" borderId="29" xfId="0" applyFont="1" applyFill="1" applyBorder="1" applyAlignment="1">
      <alignment horizontal="center"/>
    </xf>
    <xf numFmtId="0" fontId="14" fillId="21" borderId="24" xfId="0" applyFont="1" applyFill="1" applyBorder="1" applyAlignment="1">
      <alignment horizontal="center"/>
    </xf>
    <xf numFmtId="0" fontId="0" fillId="22" borderId="38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4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21" borderId="35" xfId="0" applyFont="1" applyFill="1" applyBorder="1" applyAlignment="1">
      <alignment horizontal="center" wrapText="1"/>
    </xf>
    <xf numFmtId="0" fontId="14" fillId="21" borderId="43" xfId="0" applyFont="1" applyFill="1" applyBorder="1" applyAlignment="1">
      <alignment horizontal="center" wrapText="1"/>
    </xf>
    <xf numFmtId="0" fontId="14" fillId="21" borderId="29" xfId="0" applyFont="1" applyFill="1" applyBorder="1" applyAlignment="1">
      <alignment horizontal="center" wrapText="1"/>
    </xf>
    <xf numFmtId="0" fontId="0" fillId="22" borderId="37" xfId="0" applyFont="1" applyFill="1" applyBorder="1" applyAlignment="1">
      <alignment horizontal="right"/>
    </xf>
    <xf numFmtId="0" fontId="0" fillId="22" borderId="29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21" borderId="11" xfId="0" applyFont="1" applyFill="1" applyBorder="1" applyAlignment="1">
      <alignment/>
    </xf>
    <xf numFmtId="0" fontId="14" fillId="21" borderId="12" xfId="0" applyFont="1" applyFill="1" applyBorder="1" applyAlignment="1">
      <alignment/>
    </xf>
    <xf numFmtId="0" fontId="14" fillId="21" borderId="20" xfId="0" applyFont="1" applyFill="1" applyBorder="1" applyAlignment="1">
      <alignment/>
    </xf>
    <xf numFmtId="0" fontId="14" fillId="21" borderId="0" xfId="0" applyFont="1" applyFill="1" applyAlignment="1">
      <alignment/>
    </xf>
    <xf numFmtId="0" fontId="14" fillId="21" borderId="16" xfId="0" applyFont="1" applyFill="1" applyBorder="1" applyAlignment="1">
      <alignment/>
    </xf>
    <xf numFmtId="0" fontId="14" fillId="21" borderId="13" xfId="0" applyFont="1" applyFill="1" applyBorder="1" applyAlignment="1">
      <alignment/>
    </xf>
    <xf numFmtId="0" fontId="14" fillId="21" borderId="31" xfId="0" applyFont="1" applyFill="1" applyBorder="1" applyAlignment="1">
      <alignment/>
    </xf>
    <xf numFmtId="0" fontId="0" fillId="21" borderId="26" xfId="0" applyFill="1" applyBorder="1" applyAlignment="1">
      <alignment/>
    </xf>
    <xf numFmtId="0" fontId="0" fillId="21" borderId="0" xfId="0" applyFill="1" applyAlignment="1">
      <alignment/>
    </xf>
    <xf numFmtId="0" fontId="14" fillId="21" borderId="28" xfId="0" applyFont="1" applyFill="1" applyBorder="1" applyAlignment="1">
      <alignment/>
    </xf>
    <xf numFmtId="0" fontId="14" fillId="21" borderId="14" xfId="0" applyFont="1" applyFill="1" applyBorder="1" applyAlignment="1">
      <alignment/>
    </xf>
    <xf numFmtId="0" fontId="14" fillId="21" borderId="44" xfId="0" applyFont="1" applyFill="1" applyBorder="1" applyAlignment="1">
      <alignment/>
    </xf>
    <xf numFmtId="0" fontId="14" fillId="21" borderId="45" xfId="0" applyFont="1" applyFill="1" applyBorder="1" applyAlignment="1">
      <alignment/>
    </xf>
    <xf numFmtId="0" fontId="17" fillId="0" borderId="0" xfId="0" applyFont="1" applyAlignment="1">
      <alignment/>
    </xf>
    <xf numFmtId="0" fontId="14" fillId="21" borderId="46" xfId="0" applyFont="1" applyFill="1" applyBorder="1" applyAlignment="1">
      <alignment/>
    </xf>
    <xf numFmtId="0" fontId="14" fillId="21" borderId="47" xfId="0" applyFont="1" applyFill="1" applyBorder="1" applyAlignment="1">
      <alignment/>
    </xf>
    <xf numFmtId="0" fontId="14" fillId="22" borderId="41" xfId="0" applyFont="1" applyFill="1" applyBorder="1" applyAlignment="1">
      <alignment/>
    </xf>
    <xf numFmtId="0" fontId="0" fillId="22" borderId="38" xfId="0" applyFont="1" applyFill="1" applyBorder="1" applyAlignment="1">
      <alignment horizontal="right"/>
    </xf>
    <xf numFmtId="0" fontId="0" fillId="22" borderId="28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4" fillId="40" borderId="48" xfId="0" applyFont="1" applyFill="1" applyBorder="1" applyAlignment="1">
      <alignment/>
    </xf>
    <xf numFmtId="0" fontId="14" fillId="40" borderId="49" xfId="0" applyFont="1" applyFill="1" applyBorder="1" applyAlignment="1">
      <alignment/>
    </xf>
    <xf numFmtId="0" fontId="0" fillId="22" borderId="50" xfId="0" applyFont="1" applyFill="1" applyBorder="1" applyAlignment="1">
      <alignment horizontal="center"/>
    </xf>
    <xf numFmtId="0" fontId="14" fillId="40" borderId="19" xfId="0" applyFont="1" applyFill="1" applyBorder="1" applyAlignment="1">
      <alignment/>
    </xf>
    <xf numFmtId="0" fontId="14" fillId="40" borderId="24" xfId="0" applyFont="1" applyFill="1" applyBorder="1" applyAlignment="1">
      <alignment/>
    </xf>
    <xf numFmtId="0" fontId="0" fillId="22" borderId="28" xfId="0" applyFont="1" applyFill="1" applyBorder="1" applyAlignment="1">
      <alignment horizontal="center" wrapText="1"/>
    </xf>
    <xf numFmtId="0" fontId="0" fillId="22" borderId="21" xfId="0" applyFont="1" applyFill="1" applyBorder="1" applyAlignment="1">
      <alignment horizontal="center"/>
    </xf>
    <xf numFmtId="0" fontId="0" fillId="22" borderId="51" xfId="0" applyFont="1" applyFill="1" applyBorder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55" fillId="22" borderId="28" xfId="0" applyFont="1" applyFill="1" applyBorder="1" applyAlignment="1">
      <alignment wrapText="1"/>
    </xf>
    <xf numFmtId="0" fontId="0" fillId="22" borderId="28" xfId="0" applyFont="1" applyFill="1" applyBorder="1" applyAlignment="1">
      <alignment horizontal="right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1 1 2" xfId="34"/>
    <cellStyle name="Accent 2 1" xfId="35"/>
    <cellStyle name="Accent 2 1 2" xfId="36"/>
    <cellStyle name="Accent 3 1" xfId="37"/>
    <cellStyle name="Accent 3 1 2" xfId="38"/>
    <cellStyle name="Accent 4" xfId="39"/>
    <cellStyle name="Accent 4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ad 1" xfId="48"/>
    <cellStyle name="Bad 1 2" xfId="49"/>
    <cellStyle name="Calculation" xfId="50"/>
    <cellStyle name="Check Cell" xfId="51"/>
    <cellStyle name="Comma" xfId="52"/>
    <cellStyle name="Comma [0]" xfId="53"/>
    <cellStyle name="Currency" xfId="54"/>
    <cellStyle name="Currency [0]" xfId="55"/>
    <cellStyle name="Error 1" xfId="56"/>
    <cellStyle name="Error 1 2" xfId="57"/>
    <cellStyle name="Explanatory Text" xfId="58"/>
    <cellStyle name="Footnote 1" xfId="59"/>
    <cellStyle name="Footnote 1 2" xfId="60"/>
    <cellStyle name="Good" xfId="61"/>
    <cellStyle name="Good 1" xfId="62"/>
    <cellStyle name="Good 1 2" xfId="63"/>
    <cellStyle name="Heading 1" xfId="64"/>
    <cellStyle name="Heading 1 1" xfId="65"/>
    <cellStyle name="Heading 1 1 2" xfId="66"/>
    <cellStyle name="Heading 2" xfId="67"/>
    <cellStyle name="Heading 2 1" xfId="68"/>
    <cellStyle name="Heading 2 1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eutral 2" xfId="76"/>
    <cellStyle name="Neutral 2 2" xfId="77"/>
    <cellStyle name="Normal 2" xfId="78"/>
    <cellStyle name="Normal 2 2" xfId="79"/>
    <cellStyle name="Note" xfId="80"/>
    <cellStyle name="Note 1" xfId="81"/>
    <cellStyle name="Note 1 2" xfId="82"/>
    <cellStyle name="Output" xfId="83"/>
    <cellStyle name="Percent" xfId="84"/>
    <cellStyle name="Status 1" xfId="85"/>
    <cellStyle name="Status 1 2" xfId="86"/>
    <cellStyle name="Text 1" xfId="87"/>
    <cellStyle name="Text 1 2" xfId="88"/>
    <cellStyle name="Title" xfId="89"/>
    <cellStyle name="Total" xfId="90"/>
    <cellStyle name="Warning 1" xfId="91"/>
    <cellStyle name="Warning 1 2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products/grlib/guide.pdf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products/grlib/guide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LEON-RTG4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isler.com/products/grlib/guid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28" sqref="A28"/>
    </sheetView>
  </sheetViews>
  <sheetFormatPr defaultColWidth="10.50390625" defaultRowHeight="15" customHeight="1"/>
  <cols>
    <col min="1" max="1" width="14.25390625" style="0" customWidth="1"/>
  </cols>
  <sheetData>
    <row r="1" ht="21" customHeight="1">
      <c r="A1" s="1" t="s">
        <v>0</v>
      </c>
    </row>
    <row r="2" spans="1:2" ht="15" customHeight="1">
      <c r="A2" s="2" t="s">
        <v>1</v>
      </c>
      <c r="B2" s="3">
        <f ca="1">TODAY()</f>
        <v>45415</v>
      </c>
    </row>
    <row r="4" spans="1:5" ht="15" customHeight="1">
      <c r="A4" t="s">
        <v>2</v>
      </c>
      <c r="E4" s="4" t="s">
        <v>3</v>
      </c>
    </row>
    <row r="5" ht="15" customHeight="1">
      <c r="A5" t="s">
        <v>4</v>
      </c>
    </row>
    <row r="7" ht="15" customHeight="1">
      <c r="A7" t="s">
        <v>5</v>
      </c>
    </row>
    <row r="9" ht="15" customHeight="1">
      <c r="C9" s="2" t="s">
        <v>6</v>
      </c>
    </row>
    <row r="10" ht="15" customHeight="1">
      <c r="C10" s="2" t="s">
        <v>7</v>
      </c>
    </row>
    <row r="11" ht="15" customHeight="1">
      <c r="C11" s="2" t="s">
        <v>8</v>
      </c>
    </row>
    <row r="12" ht="15" customHeight="1">
      <c r="C12" s="2" t="s">
        <v>9</v>
      </c>
    </row>
    <row r="13" ht="15" customHeight="1">
      <c r="C13" s="2" t="s">
        <v>10</v>
      </c>
    </row>
    <row r="14" ht="15" customHeight="1">
      <c r="C14" s="2" t="s">
        <v>11</v>
      </c>
    </row>
    <row r="15" ht="15" customHeight="1">
      <c r="C15" s="2" t="s">
        <v>12</v>
      </c>
    </row>
    <row r="16" ht="15" customHeight="1">
      <c r="C16" s="2" t="s">
        <v>13</v>
      </c>
    </row>
    <row r="17" ht="15" customHeight="1">
      <c r="C17" s="2" t="s">
        <v>14</v>
      </c>
    </row>
    <row r="18" ht="15" customHeight="1">
      <c r="C18" s="2" t="s">
        <v>15</v>
      </c>
    </row>
    <row r="19" ht="15" customHeight="1">
      <c r="C19" s="2" t="s">
        <v>16</v>
      </c>
    </row>
    <row r="20" ht="15" customHeight="1">
      <c r="C20" s="2" t="s">
        <v>17</v>
      </c>
    </row>
    <row r="21" ht="15" customHeight="1">
      <c r="C21" s="2" t="s">
        <v>18</v>
      </c>
    </row>
    <row r="22" ht="15" customHeight="1">
      <c r="C22" s="2" t="s">
        <v>19</v>
      </c>
    </row>
    <row r="23" ht="15" customHeight="1">
      <c r="C23" s="2" t="s">
        <v>20</v>
      </c>
    </row>
    <row r="24" ht="15" customHeight="1">
      <c r="C24" s="2" t="s">
        <v>21</v>
      </c>
    </row>
    <row r="26" ht="15" customHeight="1">
      <c r="A26" s="2" t="s">
        <v>22</v>
      </c>
    </row>
    <row r="27" spans="1:3" ht="15" customHeight="1">
      <c r="A27" s="3">
        <v>45049</v>
      </c>
      <c r="C27" t="s">
        <v>690</v>
      </c>
    </row>
    <row r="28" spans="1:3" ht="15" customHeight="1">
      <c r="A28" s="3">
        <v>45019</v>
      </c>
      <c r="C28" t="s">
        <v>686</v>
      </c>
    </row>
    <row r="29" spans="1:3" ht="15" customHeight="1">
      <c r="A29" s="3">
        <v>45279</v>
      </c>
      <c r="C29" t="s">
        <v>685</v>
      </c>
    </row>
    <row r="30" spans="1:3" ht="15" customHeight="1">
      <c r="A30" s="3">
        <v>45279</v>
      </c>
      <c r="C30" t="s">
        <v>684</v>
      </c>
    </row>
    <row r="31" spans="1:3" ht="15" customHeight="1">
      <c r="A31" s="3">
        <v>45240</v>
      </c>
      <c r="C31" t="s">
        <v>683</v>
      </c>
    </row>
    <row r="32" spans="1:3" ht="15" customHeight="1">
      <c r="A32" s="3">
        <v>45132</v>
      </c>
      <c r="C32" t="s">
        <v>23</v>
      </c>
    </row>
    <row r="33" spans="1:3" ht="15" customHeight="1">
      <c r="A33" s="3">
        <v>45113</v>
      </c>
      <c r="C33" t="s">
        <v>24</v>
      </c>
    </row>
    <row r="34" spans="1:3" ht="15" customHeight="1">
      <c r="A34" s="3">
        <v>45068</v>
      </c>
      <c r="C34" t="s">
        <v>25</v>
      </c>
    </row>
    <row r="35" spans="1:3" ht="15" customHeight="1">
      <c r="A35" s="3">
        <v>45062</v>
      </c>
      <c r="C35" t="s">
        <v>26</v>
      </c>
    </row>
    <row r="36" spans="1:3" ht="15" customHeight="1">
      <c r="A36" s="5">
        <v>44988</v>
      </c>
      <c r="C36" s="6" t="s">
        <v>27</v>
      </c>
    </row>
    <row r="37" spans="1:3" s="6" customFormat="1" ht="15" customHeight="1">
      <c r="A37" s="7">
        <v>44924</v>
      </c>
      <c r="B37"/>
      <c r="C37" s="6" t="s">
        <v>28</v>
      </c>
    </row>
    <row r="38" spans="1:3" ht="15" customHeight="1">
      <c r="A38" s="5">
        <v>44902</v>
      </c>
      <c r="C38" s="6" t="s">
        <v>29</v>
      </c>
    </row>
    <row r="39" spans="1:3" ht="15" customHeight="1">
      <c r="A39" s="5">
        <v>44859</v>
      </c>
      <c r="C39" t="s">
        <v>30</v>
      </c>
    </row>
    <row r="40" spans="1:3" ht="15" customHeight="1">
      <c r="A40" s="3">
        <v>44858</v>
      </c>
      <c r="C40" t="s">
        <v>31</v>
      </c>
    </row>
    <row r="41" spans="1:3" s="6" customFormat="1" ht="15" customHeight="1">
      <c r="A41" s="7">
        <v>44746</v>
      </c>
      <c r="B41"/>
      <c r="C41" s="6" t="s">
        <v>28</v>
      </c>
    </row>
    <row r="42" spans="1:5" ht="15" customHeight="1">
      <c r="A42" s="7">
        <v>44595</v>
      </c>
      <c r="B42" s="6"/>
      <c r="C42" s="6" t="s">
        <v>32</v>
      </c>
      <c r="D42" s="8"/>
      <c r="E42" s="8"/>
    </row>
    <row r="43" spans="1:3" ht="15" customHeight="1">
      <c r="A43" s="7">
        <v>44256</v>
      </c>
      <c r="B43" s="8"/>
      <c r="C43" s="8" t="s">
        <v>33</v>
      </c>
    </row>
    <row r="44" spans="1:3" ht="15" customHeight="1">
      <c r="A44" s="3">
        <v>44220</v>
      </c>
      <c r="C44" s="6" t="s">
        <v>34</v>
      </c>
    </row>
    <row r="45" spans="1:3" ht="15" customHeight="1">
      <c r="A45" s="3">
        <v>44175</v>
      </c>
      <c r="C45" s="6" t="s">
        <v>35</v>
      </c>
    </row>
    <row r="46" spans="1:3" ht="15" customHeight="1">
      <c r="A46" s="3">
        <v>44168</v>
      </c>
      <c r="C46" s="6" t="s">
        <v>36</v>
      </c>
    </row>
    <row r="47" spans="1:3" ht="15" customHeight="1">
      <c r="A47" s="3">
        <v>44014</v>
      </c>
      <c r="C47" s="6" t="s">
        <v>37</v>
      </c>
    </row>
    <row r="48" spans="1:3" ht="15" customHeight="1">
      <c r="A48" s="3">
        <v>44012</v>
      </c>
      <c r="C48" s="6" t="s">
        <v>38</v>
      </c>
    </row>
    <row r="49" spans="1:3" ht="15" customHeight="1">
      <c r="A49" s="3">
        <v>44005</v>
      </c>
      <c r="C49" t="s">
        <v>39</v>
      </c>
    </row>
    <row r="50" spans="1:3" ht="15" customHeight="1">
      <c r="A50" s="3">
        <v>43872</v>
      </c>
      <c r="C50" t="s">
        <v>40</v>
      </c>
    </row>
    <row r="51" spans="1:3" s="6" customFormat="1" ht="15" customHeight="1">
      <c r="A51" s="3">
        <v>43846</v>
      </c>
      <c r="B51"/>
      <c r="C51" t="s">
        <v>41</v>
      </c>
    </row>
    <row r="52" spans="1:3" s="6" customFormat="1" ht="15" customHeight="1">
      <c r="A52" s="9" t="s">
        <v>42</v>
      </c>
      <c r="C52" s="6" t="s">
        <v>43</v>
      </c>
    </row>
    <row r="53" spans="1:3" ht="15" customHeight="1">
      <c r="A53" s="9" t="s">
        <v>44</v>
      </c>
      <c r="B53" s="6"/>
      <c r="C53" s="6" t="s">
        <v>45</v>
      </c>
    </row>
    <row r="54" spans="1:3" ht="15" customHeight="1">
      <c r="A54" s="9" t="s">
        <v>46</v>
      </c>
      <c r="C54" t="s">
        <v>47</v>
      </c>
    </row>
    <row r="55" spans="1:3" ht="15" customHeight="1">
      <c r="A55" s="9" t="s">
        <v>48</v>
      </c>
      <c r="C55" t="s">
        <v>49</v>
      </c>
    </row>
    <row r="56" spans="1:3" ht="15" customHeight="1">
      <c r="A56" s="9" t="s">
        <v>50</v>
      </c>
      <c r="C56" t="s">
        <v>51</v>
      </c>
    </row>
    <row r="57" spans="1:3" ht="15" customHeight="1">
      <c r="A57" s="9" t="s">
        <v>52</v>
      </c>
      <c r="C57" t="s">
        <v>53</v>
      </c>
    </row>
    <row r="58" spans="1:3" ht="15" customHeight="1">
      <c r="A58" s="9" t="s">
        <v>54</v>
      </c>
      <c r="C58" t="s">
        <v>55</v>
      </c>
    </row>
    <row r="59" spans="1:3" ht="15" customHeight="1">
      <c r="A59" s="9" t="s">
        <v>56</v>
      </c>
      <c r="C59" t="s">
        <v>57</v>
      </c>
    </row>
    <row r="60" spans="1:3" ht="15" customHeight="1">
      <c r="A60" s="9" t="s">
        <v>58</v>
      </c>
      <c r="C60" t="s">
        <v>59</v>
      </c>
    </row>
    <row r="61" spans="1:3" ht="15" customHeight="1">
      <c r="A61" s="9" t="s">
        <v>60</v>
      </c>
      <c r="C61" t="s">
        <v>61</v>
      </c>
    </row>
    <row r="62" spans="1:3" ht="15" customHeight="1">
      <c r="A62" s="9" t="s">
        <v>62</v>
      </c>
      <c r="C62" t="s">
        <v>63</v>
      </c>
    </row>
    <row r="63" spans="1:3" ht="15" customHeight="1">
      <c r="A63" s="9" t="s">
        <v>64</v>
      </c>
      <c r="C63" t="s">
        <v>65</v>
      </c>
    </row>
    <row r="64" spans="1:3" ht="15" customHeight="1">
      <c r="A64" s="9" t="s">
        <v>66</v>
      </c>
      <c r="C64" t="s">
        <v>67</v>
      </c>
    </row>
    <row r="65" spans="1:3" ht="15" customHeight="1">
      <c r="A65" s="9" t="s">
        <v>68</v>
      </c>
      <c r="C65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35" sqref="C35"/>
    </sheetView>
  </sheetViews>
  <sheetFormatPr defaultColWidth="10.50390625" defaultRowHeight="15" customHeight="1"/>
  <cols>
    <col min="1" max="1" width="10.50390625" style="0" customWidth="1"/>
    <col min="2" max="2" width="21.875" style="0" customWidth="1"/>
    <col min="3" max="3" width="19.875" style="0" customWidth="1"/>
    <col min="4" max="5" width="10.50390625" style="0" customWidth="1"/>
    <col min="6" max="6" width="16.75390625" style="0" customWidth="1"/>
  </cols>
  <sheetData>
    <row r="1" ht="21" customHeight="1">
      <c r="A1" s="1" t="s">
        <v>515</v>
      </c>
    </row>
    <row r="3" ht="15" customHeight="1">
      <c r="A3" t="s">
        <v>516</v>
      </c>
    </row>
    <row r="5" ht="15" customHeight="1">
      <c r="A5" t="s">
        <v>517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7" ht="15" customHeight="1">
      <c r="A9" s="124"/>
      <c r="B9" s="124"/>
      <c r="C9" s="125"/>
      <c r="D9" s="126" t="s">
        <v>86</v>
      </c>
      <c r="E9" s="127"/>
      <c r="F9" s="127"/>
      <c r="G9" s="128"/>
    </row>
    <row r="10" spans="1:7" ht="15" customHeight="1">
      <c r="A10" s="129"/>
      <c r="B10" s="124"/>
      <c r="C10" s="130"/>
      <c r="D10" s="131" t="s">
        <v>519</v>
      </c>
      <c r="E10" s="132" t="s">
        <v>520</v>
      </c>
      <c r="F10" s="132" t="s">
        <v>521</v>
      </c>
      <c r="G10" s="131" t="s">
        <v>522</v>
      </c>
    </row>
    <row r="11" spans="1:7" ht="15" customHeight="1">
      <c r="A11" s="39" t="s">
        <v>181</v>
      </c>
      <c r="B11" s="34" t="s">
        <v>523</v>
      </c>
      <c r="C11" s="34" t="s">
        <v>524</v>
      </c>
      <c r="D11" s="34">
        <v>25677</v>
      </c>
      <c r="E11" s="34">
        <v>10065</v>
      </c>
      <c r="F11" s="34" t="s">
        <v>155</v>
      </c>
      <c r="G11" s="34" t="s">
        <v>155</v>
      </c>
    </row>
    <row r="12" spans="1:7" ht="15" customHeight="1">
      <c r="A12" s="39" t="s">
        <v>181</v>
      </c>
      <c r="B12" s="34" t="s">
        <v>525</v>
      </c>
      <c r="C12" s="34" t="s">
        <v>524</v>
      </c>
      <c r="D12" s="34">
        <v>27670</v>
      </c>
      <c r="E12" s="34">
        <v>10779</v>
      </c>
      <c r="F12" s="34" t="s">
        <v>155</v>
      </c>
      <c r="G12" s="34" t="s">
        <v>155</v>
      </c>
    </row>
    <row r="13" spans="1:8" ht="15" customHeight="1">
      <c r="A13" s="39" t="s">
        <v>181</v>
      </c>
      <c r="B13" s="34" t="s">
        <v>526</v>
      </c>
      <c r="C13" s="34" t="s">
        <v>524</v>
      </c>
      <c r="D13" s="34">
        <v>28685</v>
      </c>
      <c r="E13" s="34">
        <v>11208</v>
      </c>
      <c r="F13" s="34" t="s">
        <v>527</v>
      </c>
      <c r="G13" s="34">
        <v>40.99</v>
      </c>
      <c r="H13" t="s">
        <v>528</v>
      </c>
    </row>
    <row r="14" spans="1:8" ht="15" customHeight="1">
      <c r="A14" s="39" t="s">
        <v>181</v>
      </c>
      <c r="B14" s="34" t="s">
        <v>526</v>
      </c>
      <c r="C14" s="34" t="s">
        <v>529</v>
      </c>
      <c r="D14" s="34">
        <v>15426</v>
      </c>
      <c r="E14" s="34">
        <v>3807</v>
      </c>
      <c r="F14" s="34" t="s">
        <v>530</v>
      </c>
      <c r="G14" s="34">
        <v>41</v>
      </c>
      <c r="H14" t="s">
        <v>531</v>
      </c>
    </row>
    <row r="17" spans="1:3" ht="15" customHeight="1">
      <c r="A17" s="125" t="s">
        <v>532</v>
      </c>
      <c r="B17" s="130"/>
      <c r="C17" s="119" t="s">
        <v>533</v>
      </c>
    </row>
    <row r="18" spans="1:3" ht="15" customHeight="1">
      <c r="A18" s="125" t="s">
        <v>534</v>
      </c>
      <c r="B18" s="130"/>
      <c r="C18" s="119" t="s">
        <v>535</v>
      </c>
    </row>
    <row r="19" spans="1:3" ht="15" customHeight="1">
      <c r="A19" s="125" t="s">
        <v>536</v>
      </c>
      <c r="B19" s="130"/>
      <c r="C19" s="119" t="s">
        <v>537</v>
      </c>
    </row>
    <row r="20" spans="1:3" ht="15" customHeight="1">
      <c r="A20" s="125" t="s">
        <v>538</v>
      </c>
      <c r="B20" s="130"/>
      <c r="C20" s="119" t="s">
        <v>539</v>
      </c>
    </row>
    <row r="22" ht="15" customHeight="1">
      <c r="A22" s="119" t="s">
        <v>540</v>
      </c>
    </row>
    <row r="23" ht="15" customHeight="1">
      <c r="A23" s="119" t="s">
        <v>541</v>
      </c>
    </row>
    <row r="24" ht="15" customHeight="1">
      <c r="A24" s="119" t="s">
        <v>542</v>
      </c>
    </row>
    <row r="25" ht="15" customHeight="1">
      <c r="A25" s="119" t="s">
        <v>543</v>
      </c>
    </row>
    <row r="26" ht="15" customHeight="1">
      <c r="A26" s="119" t="s">
        <v>544</v>
      </c>
    </row>
    <row r="30" ht="15" customHeight="1">
      <c r="A30" t="s">
        <v>545</v>
      </c>
    </row>
    <row r="31" ht="15" customHeight="1">
      <c r="B31" t="s">
        <v>546</v>
      </c>
    </row>
    <row r="32" ht="15" customHeight="1">
      <c r="B32" t="s">
        <v>547</v>
      </c>
    </row>
    <row r="36" spans="1:3" ht="15" customHeight="1">
      <c r="A36" s="122" t="s">
        <v>77</v>
      </c>
      <c r="B36" s="123" t="s">
        <v>78</v>
      </c>
      <c r="C36" s="122"/>
    </row>
    <row r="37" spans="1:7" ht="15" customHeight="1">
      <c r="A37" s="124"/>
      <c r="B37" s="124"/>
      <c r="C37" s="125"/>
      <c r="D37" s="126" t="s">
        <v>548</v>
      </c>
      <c r="E37" s="127"/>
      <c r="F37" s="127"/>
      <c r="G37" s="128"/>
    </row>
    <row r="38" spans="1:7" ht="15" customHeight="1">
      <c r="A38" s="129"/>
      <c r="B38" s="124"/>
      <c r="C38" s="130"/>
      <c r="D38" s="131" t="s">
        <v>549</v>
      </c>
      <c r="E38" s="132" t="s">
        <v>550</v>
      </c>
      <c r="F38" s="132" t="s">
        <v>293</v>
      </c>
      <c r="G38" s="131" t="s">
        <v>291</v>
      </c>
    </row>
    <row r="39" spans="1:7" ht="15" customHeight="1">
      <c r="A39" s="39" t="s">
        <v>181</v>
      </c>
      <c r="B39" s="34" t="s">
        <v>551</v>
      </c>
      <c r="C39" s="34"/>
      <c r="D39" s="34">
        <v>3421</v>
      </c>
      <c r="E39" s="34">
        <v>2716</v>
      </c>
      <c r="F39" s="34">
        <v>0</v>
      </c>
      <c r="G39" s="34">
        <v>0</v>
      </c>
    </row>
    <row r="40" spans="1:7" ht="15" customHeight="1">
      <c r="A40" s="39" t="s">
        <v>181</v>
      </c>
      <c r="B40" s="34" t="s">
        <v>552</v>
      </c>
      <c r="C40" s="34"/>
      <c r="D40" s="34">
        <v>4922</v>
      </c>
      <c r="E40" s="34">
        <v>2979</v>
      </c>
      <c r="F40" s="34">
        <v>1</v>
      </c>
      <c r="G40" s="34">
        <v>0</v>
      </c>
    </row>
    <row r="41" spans="1:7" ht="15" customHeight="1">
      <c r="A41" s="39" t="s">
        <v>181</v>
      </c>
      <c r="B41" s="34" t="s">
        <v>553</v>
      </c>
      <c r="C41" s="34"/>
      <c r="D41" s="34">
        <v>3105</v>
      </c>
      <c r="E41" s="34">
        <v>1818</v>
      </c>
      <c r="F41" s="34">
        <v>0</v>
      </c>
      <c r="G41" s="34">
        <v>10</v>
      </c>
    </row>
    <row r="42" spans="1:7" ht="15" customHeight="1">
      <c r="A42" s="39" t="s">
        <v>181</v>
      </c>
      <c r="B42" s="34" t="s">
        <v>554</v>
      </c>
      <c r="C42" s="34"/>
      <c r="D42" s="34">
        <v>4576</v>
      </c>
      <c r="E42" s="34">
        <v>2081</v>
      </c>
      <c r="F42" s="34">
        <v>1</v>
      </c>
      <c r="G42" s="34">
        <v>10</v>
      </c>
    </row>
    <row r="43" spans="1:7" ht="15" customHeight="1">
      <c r="A43" s="39" t="s">
        <v>181</v>
      </c>
      <c r="B43" s="34" t="s">
        <v>555</v>
      </c>
      <c r="C43" s="34"/>
      <c r="D43" s="34">
        <v>4693</v>
      </c>
      <c r="E43" s="34">
        <v>2214</v>
      </c>
      <c r="F43" s="34">
        <v>1</v>
      </c>
      <c r="G43" s="34">
        <v>10</v>
      </c>
    </row>
    <row r="44" spans="1:7" ht="15" customHeight="1">
      <c r="A44" s="39" t="s">
        <v>181</v>
      </c>
      <c r="B44" s="34" t="s">
        <v>556</v>
      </c>
      <c r="C44" s="34"/>
      <c r="D44" s="34">
        <v>5351</v>
      </c>
      <c r="E44" s="34">
        <v>2231</v>
      </c>
      <c r="F44" s="34">
        <v>1</v>
      </c>
      <c r="G44" s="34">
        <v>10</v>
      </c>
    </row>
    <row r="45" spans="1:7" ht="15" customHeight="1">
      <c r="A45" s="39" t="s">
        <v>181</v>
      </c>
      <c r="B45" s="34" t="s">
        <v>557</v>
      </c>
      <c r="C45" s="34"/>
      <c r="D45" s="34">
        <v>5413</v>
      </c>
      <c r="E45" s="34">
        <v>2364</v>
      </c>
      <c r="F45" s="34">
        <v>1</v>
      </c>
      <c r="G45" s="34">
        <v>10</v>
      </c>
    </row>
    <row r="46" spans="1:7" ht="15" customHeight="1">
      <c r="A46" s="39" t="s">
        <v>181</v>
      </c>
      <c r="B46" s="34" t="s">
        <v>558</v>
      </c>
      <c r="C46" s="34"/>
      <c r="D46" s="34">
        <v>6431</v>
      </c>
      <c r="E46" s="34">
        <v>2734</v>
      </c>
      <c r="F46" s="34">
        <v>1</v>
      </c>
      <c r="G46" s="34">
        <v>10</v>
      </c>
    </row>
    <row r="47" spans="1:7" ht="15" customHeight="1">
      <c r="A47" s="39" t="s">
        <v>181</v>
      </c>
      <c r="B47" s="34" t="s">
        <v>559</v>
      </c>
      <c r="C47" s="34"/>
      <c r="D47" s="34">
        <v>6596</v>
      </c>
      <c r="E47" s="34">
        <v>3635</v>
      </c>
      <c r="F47" s="34">
        <v>1</v>
      </c>
      <c r="G47" s="34">
        <v>0</v>
      </c>
    </row>
    <row r="52" spans="1:3" ht="15" customHeight="1">
      <c r="A52" s="125" t="s">
        <v>532</v>
      </c>
      <c r="B52" s="130"/>
      <c r="C52" s="119" t="s">
        <v>560</v>
      </c>
    </row>
    <row r="53" spans="1:3" ht="15" customHeight="1">
      <c r="A53" s="125" t="s">
        <v>534</v>
      </c>
      <c r="B53" s="130"/>
      <c r="C53" s="119" t="s">
        <v>561</v>
      </c>
    </row>
    <row r="54" spans="1:3" ht="15" customHeight="1">
      <c r="A54" s="125" t="s">
        <v>536</v>
      </c>
      <c r="B54" s="130"/>
      <c r="C54" s="119" t="s">
        <v>562</v>
      </c>
    </row>
    <row r="55" spans="1:3" ht="15" customHeight="1">
      <c r="A55" s="125" t="s">
        <v>538</v>
      </c>
      <c r="B55" s="130"/>
      <c r="C55" s="119" t="s">
        <v>563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0.50390625" style="0" customWidth="1"/>
    <col min="2" max="2" width="23.00390625" style="0" customWidth="1"/>
    <col min="3" max="3" width="19.875" style="0" customWidth="1"/>
  </cols>
  <sheetData>
    <row r="1" ht="21" customHeight="1">
      <c r="A1" s="1" t="s">
        <v>564</v>
      </c>
    </row>
    <row r="3" ht="15" customHeight="1">
      <c r="A3" t="s">
        <v>565</v>
      </c>
    </row>
    <row r="5" ht="15" customHeight="1">
      <c r="A5" t="s">
        <v>566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6" ht="15" customHeight="1">
      <c r="A9" s="124"/>
      <c r="B9" s="124"/>
      <c r="C9" s="125"/>
      <c r="D9" s="126" t="s">
        <v>86</v>
      </c>
      <c r="E9" s="127"/>
      <c r="F9" s="133"/>
    </row>
    <row r="10" spans="1:6" ht="15" customHeight="1">
      <c r="A10" s="129"/>
      <c r="B10" s="124"/>
      <c r="C10" s="130"/>
      <c r="D10" s="131" t="s">
        <v>519</v>
      </c>
      <c r="E10" s="134" t="s">
        <v>520</v>
      </c>
      <c r="F10" s="134" t="s">
        <v>96</v>
      </c>
    </row>
    <row r="11" spans="1:6" ht="15" customHeight="1">
      <c r="A11" s="39" t="s">
        <v>130</v>
      </c>
      <c r="B11" s="34" t="s">
        <v>567</v>
      </c>
      <c r="C11" s="34" t="s">
        <v>524</v>
      </c>
      <c r="D11" s="34">
        <v>10312</v>
      </c>
      <c r="E11" s="34">
        <v>4290</v>
      </c>
      <c r="F11" s="34">
        <v>0</v>
      </c>
    </row>
    <row r="12" spans="1:6" ht="15" customHeight="1">
      <c r="A12" s="39" t="s">
        <v>130</v>
      </c>
      <c r="B12" s="34" t="s">
        <v>567</v>
      </c>
      <c r="C12" s="34" t="s">
        <v>529</v>
      </c>
      <c r="D12" s="34">
        <v>5063</v>
      </c>
      <c r="E12" s="34">
        <v>1449</v>
      </c>
      <c r="F12" s="34">
        <v>0</v>
      </c>
    </row>
    <row r="13" spans="1:6" ht="15" customHeight="1">
      <c r="A13" s="39" t="s">
        <v>130</v>
      </c>
      <c r="B13" s="34" t="s">
        <v>568</v>
      </c>
      <c r="C13" s="34" t="s">
        <v>524</v>
      </c>
      <c r="D13" s="34">
        <v>6657</v>
      </c>
      <c r="E13" s="34">
        <v>2547</v>
      </c>
      <c r="F13" s="34">
        <v>3</v>
      </c>
    </row>
    <row r="14" spans="1:6" ht="15" customHeight="1">
      <c r="A14" s="39" t="s">
        <v>130</v>
      </c>
      <c r="B14" s="34" t="s">
        <v>569</v>
      </c>
      <c r="C14" s="34" t="s">
        <v>529</v>
      </c>
      <c r="D14" s="34">
        <v>3706</v>
      </c>
      <c r="E14" s="34">
        <v>851</v>
      </c>
      <c r="F14" s="34">
        <v>2</v>
      </c>
    </row>
    <row r="17" spans="1:3" ht="15" customHeight="1">
      <c r="A17" s="125" t="s">
        <v>532</v>
      </c>
      <c r="B17" s="130"/>
      <c r="C17" s="135" t="s">
        <v>570</v>
      </c>
    </row>
    <row r="18" spans="1:3" ht="15" customHeight="1">
      <c r="A18" s="125" t="s">
        <v>534</v>
      </c>
      <c r="B18" s="130"/>
      <c r="C18" s="135" t="s">
        <v>535</v>
      </c>
    </row>
    <row r="19" spans="1:3" ht="15" customHeight="1">
      <c r="A19" s="125" t="s">
        <v>536</v>
      </c>
      <c r="B19" s="130"/>
      <c r="C19" s="135" t="s">
        <v>571</v>
      </c>
    </row>
    <row r="20" spans="1:3" ht="15" customHeight="1">
      <c r="A20" s="125" t="s">
        <v>538</v>
      </c>
      <c r="B20" s="130"/>
      <c r="C20" s="135" t="s">
        <v>539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4.875" style="0" customWidth="1"/>
    <col min="2" max="2" width="29.50390625" style="0" customWidth="1"/>
    <col min="3" max="3" width="19.875" style="0" customWidth="1"/>
  </cols>
  <sheetData>
    <row r="1" ht="21" customHeight="1">
      <c r="A1" s="1" t="s">
        <v>572</v>
      </c>
    </row>
    <row r="3" ht="15" customHeight="1">
      <c r="A3" t="s">
        <v>573</v>
      </c>
    </row>
    <row r="5" ht="15" customHeight="1">
      <c r="A5" t="s">
        <v>574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6" ht="15" customHeight="1">
      <c r="A9" s="124"/>
      <c r="B9" s="124"/>
      <c r="C9" s="125"/>
      <c r="D9" s="126" t="s">
        <v>86</v>
      </c>
      <c r="E9" s="127"/>
      <c r="F9" s="136"/>
    </row>
    <row r="10" spans="1:6" ht="15" customHeight="1">
      <c r="A10" s="129"/>
      <c r="B10" s="124"/>
      <c r="C10" s="130"/>
      <c r="D10" s="131" t="s">
        <v>519</v>
      </c>
      <c r="E10" s="137" t="s">
        <v>520</v>
      </c>
      <c r="F10" s="137" t="s">
        <v>96</v>
      </c>
    </row>
    <row r="11" spans="1:6" ht="15" customHeight="1">
      <c r="A11" s="39" t="s">
        <v>184</v>
      </c>
      <c r="B11" s="34" t="s">
        <v>575</v>
      </c>
      <c r="C11" s="34" t="s">
        <v>524</v>
      </c>
      <c r="D11" s="34">
        <v>12031</v>
      </c>
      <c r="E11" s="34">
        <v>5095</v>
      </c>
      <c r="F11" s="34">
        <v>0</v>
      </c>
    </row>
    <row r="12" spans="1:6" ht="15" customHeight="1">
      <c r="A12" s="39" t="s">
        <v>184</v>
      </c>
      <c r="B12" s="34" t="s">
        <v>575</v>
      </c>
      <c r="C12" s="34" t="s">
        <v>529</v>
      </c>
      <c r="D12" s="34">
        <v>6011</v>
      </c>
      <c r="E12" s="34">
        <v>1755</v>
      </c>
      <c r="F12" s="34">
        <v>0</v>
      </c>
    </row>
    <row r="13" spans="1:6" ht="15" customHeight="1">
      <c r="A13" s="39" t="s">
        <v>184</v>
      </c>
      <c r="B13" s="34" t="s">
        <v>576</v>
      </c>
      <c r="C13" s="34" t="s">
        <v>524</v>
      </c>
      <c r="D13" s="34">
        <v>12957</v>
      </c>
      <c r="E13" s="34">
        <v>5563</v>
      </c>
      <c r="F13" s="34">
        <v>0</v>
      </c>
    </row>
    <row r="14" spans="1:6" ht="15" customHeight="1">
      <c r="A14" s="39" t="s">
        <v>184</v>
      </c>
      <c r="B14" s="34" t="s">
        <v>576</v>
      </c>
      <c r="C14" s="34" t="s">
        <v>529</v>
      </c>
      <c r="D14" s="34">
        <v>6448</v>
      </c>
      <c r="E14" s="34">
        <v>1916</v>
      </c>
      <c r="F14" s="34">
        <v>0</v>
      </c>
    </row>
    <row r="15" spans="1:6" ht="15" customHeight="1">
      <c r="A15" s="39" t="s">
        <v>184</v>
      </c>
      <c r="B15" s="34" t="s">
        <v>577</v>
      </c>
      <c r="C15" s="34" t="s">
        <v>524</v>
      </c>
      <c r="D15" s="34">
        <v>7562</v>
      </c>
      <c r="E15" s="34">
        <v>2974</v>
      </c>
      <c r="F15" s="34">
        <v>4</v>
      </c>
    </row>
    <row r="16" spans="1:6" ht="15" customHeight="1">
      <c r="A16" s="39" t="s">
        <v>184</v>
      </c>
      <c r="B16" s="34" t="s">
        <v>578</v>
      </c>
      <c r="C16" s="34" t="s">
        <v>529</v>
      </c>
      <c r="D16" s="34">
        <v>4425</v>
      </c>
      <c r="E16" s="34">
        <v>1018</v>
      </c>
      <c r="F16" s="34">
        <v>2</v>
      </c>
    </row>
    <row r="19" spans="1:3" ht="15" customHeight="1">
      <c r="A19" s="125" t="s">
        <v>532</v>
      </c>
      <c r="B19" s="130"/>
      <c r="C19" s="119" t="s">
        <v>570</v>
      </c>
    </row>
    <row r="20" spans="1:3" ht="15" customHeight="1">
      <c r="A20" s="125" t="s">
        <v>534</v>
      </c>
      <c r="B20" s="130"/>
      <c r="C20" s="119" t="s">
        <v>535</v>
      </c>
    </row>
    <row r="21" spans="1:3" ht="15" customHeight="1">
      <c r="A21" s="125" t="s">
        <v>536</v>
      </c>
      <c r="B21" s="130"/>
      <c r="C21" s="119" t="s">
        <v>571</v>
      </c>
    </row>
    <row r="22" spans="1:3" ht="15" customHeight="1">
      <c r="A22" s="125" t="s">
        <v>538</v>
      </c>
      <c r="B22" s="130"/>
      <c r="C22" s="119" t="s">
        <v>539</v>
      </c>
    </row>
    <row r="24" ht="15" customHeight="1">
      <c r="A24" s="135"/>
    </row>
    <row r="25" ht="15" customHeight="1">
      <c r="A25" s="135"/>
    </row>
    <row r="26" ht="15" customHeight="1">
      <c r="A26" s="135"/>
    </row>
    <row r="27" ht="15" customHeight="1">
      <c r="A27" s="135"/>
    </row>
    <row r="28" ht="15" customHeight="1">
      <c r="A28" t="s">
        <v>545</v>
      </c>
    </row>
    <row r="31" spans="1:3" ht="15" customHeight="1">
      <c r="A31" s="122" t="s">
        <v>77</v>
      </c>
      <c r="B31" s="123" t="s">
        <v>78</v>
      </c>
      <c r="C31" s="122"/>
    </row>
    <row r="32" spans="1:7" ht="15" customHeight="1">
      <c r="A32" s="124"/>
      <c r="B32" s="124"/>
      <c r="C32" s="125"/>
      <c r="D32" s="126" t="s">
        <v>548</v>
      </c>
      <c r="E32" s="127"/>
      <c r="F32" s="136"/>
      <c r="G32" s="136"/>
    </row>
    <row r="33" spans="1:7" ht="15" customHeight="1">
      <c r="A33" s="129"/>
      <c r="B33" s="124"/>
      <c r="C33" s="130"/>
      <c r="D33" s="131" t="s">
        <v>549</v>
      </c>
      <c r="E33" s="137" t="s">
        <v>550</v>
      </c>
      <c r="F33" s="137" t="s">
        <v>293</v>
      </c>
      <c r="G33" s="137" t="s">
        <v>291</v>
      </c>
    </row>
    <row r="34" spans="1:7" ht="15" customHeight="1">
      <c r="A34" s="39" t="s">
        <v>184</v>
      </c>
      <c r="B34" s="34" t="s">
        <v>575</v>
      </c>
      <c r="C34" s="34"/>
      <c r="D34" s="34">
        <v>2399</v>
      </c>
      <c r="E34" s="34">
        <v>1684</v>
      </c>
      <c r="F34" s="34">
        <v>0</v>
      </c>
      <c r="G34" s="34">
        <v>0</v>
      </c>
    </row>
    <row r="35" spans="1:7" ht="15" customHeight="1">
      <c r="A35" s="39" t="s">
        <v>184</v>
      </c>
      <c r="B35" s="34" t="s">
        <v>577</v>
      </c>
      <c r="C35" s="34"/>
      <c r="D35" s="34">
        <v>1901</v>
      </c>
      <c r="E35" s="34">
        <v>1121</v>
      </c>
      <c r="F35" s="34">
        <v>0</v>
      </c>
      <c r="G35" s="34">
        <v>4</v>
      </c>
    </row>
    <row r="36" spans="1:7" ht="15" customHeight="1">
      <c r="A36" s="39" t="s">
        <v>184</v>
      </c>
      <c r="B36" s="34" t="s">
        <v>576</v>
      </c>
      <c r="C36" s="34"/>
      <c r="D36" s="34">
        <v>2506</v>
      </c>
      <c r="E36" s="34">
        <v>1840</v>
      </c>
      <c r="F36" s="34">
        <v>0</v>
      </c>
      <c r="G36" s="34">
        <v>0</v>
      </c>
    </row>
    <row r="37" spans="1:7" ht="15" customHeight="1">
      <c r="A37" s="39" t="s">
        <v>184</v>
      </c>
      <c r="B37" s="34" t="s">
        <v>579</v>
      </c>
      <c r="C37" s="34"/>
      <c r="D37" s="34">
        <v>2024</v>
      </c>
      <c r="E37" s="34">
        <v>1277</v>
      </c>
      <c r="F37" s="34">
        <v>0</v>
      </c>
      <c r="G37" s="34">
        <v>4</v>
      </c>
    </row>
    <row r="42" spans="1:3" ht="15" customHeight="1">
      <c r="A42" s="125" t="s">
        <v>532</v>
      </c>
      <c r="B42" s="130"/>
      <c r="C42" s="119" t="s">
        <v>560</v>
      </c>
    </row>
    <row r="43" spans="1:3" ht="15" customHeight="1">
      <c r="A43" s="125" t="s">
        <v>534</v>
      </c>
      <c r="B43" s="130"/>
      <c r="C43" s="119" t="s">
        <v>561</v>
      </c>
    </row>
    <row r="44" spans="1:3" ht="15" customHeight="1">
      <c r="A44" s="125" t="s">
        <v>536</v>
      </c>
      <c r="B44" s="130"/>
      <c r="C44" s="119" t="s">
        <v>562</v>
      </c>
    </row>
    <row r="45" spans="1:3" ht="15" customHeight="1">
      <c r="A45" s="125" t="s">
        <v>538</v>
      </c>
      <c r="B45" s="130"/>
      <c r="C45" s="119" t="s">
        <v>563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0">
      <selection activeCell="A1" sqref="A1"/>
    </sheetView>
  </sheetViews>
  <sheetFormatPr defaultColWidth="10.50390625" defaultRowHeight="15" customHeight="1"/>
  <cols>
    <col min="1" max="1" width="14.875" style="0" customWidth="1"/>
    <col min="2" max="2" width="46.75390625" style="0" customWidth="1"/>
    <col min="3" max="3" width="19.875" style="0" customWidth="1"/>
  </cols>
  <sheetData>
    <row r="1" ht="21" customHeight="1">
      <c r="A1" s="1" t="s">
        <v>580</v>
      </c>
    </row>
    <row r="3" ht="15" customHeight="1">
      <c r="A3" t="s">
        <v>581</v>
      </c>
    </row>
    <row r="5" ht="15" customHeight="1">
      <c r="A5" t="s">
        <v>582</v>
      </c>
    </row>
    <row r="8" spans="1:3" ht="15" customHeight="1">
      <c r="A8" s="122" t="s">
        <v>77</v>
      </c>
      <c r="B8" s="123" t="s">
        <v>78</v>
      </c>
      <c r="C8" s="122" t="s">
        <v>518</v>
      </c>
    </row>
    <row r="9" spans="1:6" ht="15" customHeight="1">
      <c r="A9" s="124"/>
      <c r="B9" s="124"/>
      <c r="C9" s="125"/>
      <c r="D9" s="126" t="s">
        <v>86</v>
      </c>
      <c r="E9" s="127"/>
      <c r="F9" s="136"/>
    </row>
    <row r="10" spans="1:6" ht="15" customHeight="1">
      <c r="A10" s="129"/>
      <c r="B10" s="124"/>
      <c r="C10" s="130"/>
      <c r="D10" s="131" t="s">
        <v>519</v>
      </c>
      <c r="E10" s="137" t="s">
        <v>520</v>
      </c>
      <c r="F10" s="137" t="s">
        <v>96</v>
      </c>
    </row>
    <row r="11" spans="1:6" ht="15" customHeight="1">
      <c r="A11" s="39" t="s">
        <v>583</v>
      </c>
      <c r="B11" s="34" t="s">
        <v>584</v>
      </c>
      <c r="C11" s="34" t="s">
        <v>524</v>
      </c>
      <c r="D11" s="34">
        <v>71632</v>
      </c>
      <c r="E11" s="34">
        <v>30123</v>
      </c>
      <c r="F11" s="34">
        <v>0</v>
      </c>
    </row>
    <row r="12" spans="1:6" ht="15" customHeight="1">
      <c r="A12" s="39" t="s">
        <v>583</v>
      </c>
      <c r="B12" s="34" t="s">
        <v>584</v>
      </c>
      <c r="C12" s="34" t="s">
        <v>529</v>
      </c>
      <c r="D12" s="34">
        <v>34895</v>
      </c>
      <c r="E12" s="34">
        <v>10283</v>
      </c>
      <c r="F12" s="34">
        <v>0</v>
      </c>
    </row>
    <row r="13" spans="1:6" ht="15" customHeight="1">
      <c r="A13" s="39" t="s">
        <v>583</v>
      </c>
      <c r="B13" s="34" t="s">
        <v>585</v>
      </c>
      <c r="C13" s="34" t="s">
        <v>524</v>
      </c>
      <c r="D13" s="34">
        <v>34906</v>
      </c>
      <c r="E13" s="34">
        <v>12216</v>
      </c>
      <c r="F13" s="34">
        <v>17</v>
      </c>
    </row>
    <row r="14" spans="1:6" ht="15" customHeight="1">
      <c r="A14" s="39" t="s">
        <v>583</v>
      </c>
      <c r="B14" s="34" t="s">
        <v>586</v>
      </c>
      <c r="C14" s="34" t="s">
        <v>529</v>
      </c>
      <c r="D14" s="34">
        <v>21667</v>
      </c>
      <c r="E14" s="34">
        <v>4124</v>
      </c>
      <c r="F14" s="34">
        <v>12</v>
      </c>
    </row>
    <row r="15" spans="1:6" ht="15" customHeight="1">
      <c r="A15" s="39" t="s">
        <v>583</v>
      </c>
      <c r="B15" s="34" t="s">
        <v>587</v>
      </c>
      <c r="C15" s="34" t="s">
        <v>524</v>
      </c>
      <c r="D15" s="34">
        <v>41880</v>
      </c>
      <c r="E15" s="34">
        <v>14556</v>
      </c>
      <c r="F15" s="34">
        <v>23</v>
      </c>
    </row>
    <row r="16" spans="1:6" ht="15" customHeight="1">
      <c r="A16" s="39" t="s">
        <v>583</v>
      </c>
      <c r="B16" s="34" t="s">
        <v>588</v>
      </c>
      <c r="C16" s="34" t="s">
        <v>529</v>
      </c>
      <c r="D16" s="34">
        <v>25883</v>
      </c>
      <c r="E16" s="34">
        <v>4910</v>
      </c>
      <c r="F16" s="34">
        <v>17</v>
      </c>
    </row>
    <row r="17" spans="1:6" ht="15" customHeight="1">
      <c r="A17" s="39" t="s">
        <v>583</v>
      </c>
      <c r="B17" s="34" t="s">
        <v>589</v>
      </c>
      <c r="C17" s="34" t="s">
        <v>524</v>
      </c>
      <c r="D17" s="34">
        <v>56954</v>
      </c>
      <c r="E17" s="34">
        <v>19806</v>
      </c>
      <c r="F17" s="34">
        <v>32</v>
      </c>
    </row>
    <row r="18" spans="1:6" ht="15" customHeight="1">
      <c r="A18" s="39" t="s">
        <v>583</v>
      </c>
      <c r="B18" s="34" t="s">
        <v>590</v>
      </c>
      <c r="C18" s="34" t="s">
        <v>529</v>
      </c>
      <c r="D18" s="34">
        <v>35644</v>
      </c>
      <c r="E18" s="34">
        <v>6702</v>
      </c>
      <c r="F18" s="34">
        <v>21</v>
      </c>
    </row>
    <row r="19" spans="1:6" ht="15" customHeight="1">
      <c r="A19" s="39" t="s">
        <v>583</v>
      </c>
      <c r="B19" s="34" t="s">
        <v>591</v>
      </c>
      <c r="C19" s="34" t="s">
        <v>524</v>
      </c>
      <c r="D19" s="34">
        <v>72616</v>
      </c>
      <c r="E19" s="34">
        <v>25101</v>
      </c>
      <c r="F19" s="34">
        <v>40</v>
      </c>
    </row>
    <row r="20" spans="1:6" ht="15" customHeight="1">
      <c r="A20" s="39" t="s">
        <v>583</v>
      </c>
      <c r="B20" s="34" t="s">
        <v>592</v>
      </c>
      <c r="C20" s="34" t="s">
        <v>529</v>
      </c>
      <c r="D20" s="34">
        <v>45390</v>
      </c>
      <c r="E20" s="34">
        <v>8476</v>
      </c>
      <c r="F20" s="34">
        <v>25</v>
      </c>
    </row>
    <row r="23" spans="1:3" ht="15" customHeight="1">
      <c r="A23" s="125" t="s">
        <v>532</v>
      </c>
      <c r="B23" s="130"/>
      <c r="C23" s="119" t="s">
        <v>570</v>
      </c>
    </row>
    <row r="24" spans="1:3" ht="15" customHeight="1">
      <c r="A24" s="125" t="s">
        <v>534</v>
      </c>
      <c r="B24" s="130"/>
      <c r="C24" s="119" t="s">
        <v>535</v>
      </c>
    </row>
    <row r="25" spans="1:3" ht="15" customHeight="1">
      <c r="A25" s="125" t="s">
        <v>536</v>
      </c>
      <c r="B25" s="130"/>
      <c r="C25" s="119" t="s">
        <v>571</v>
      </c>
    </row>
    <row r="26" spans="1:3" ht="15" customHeight="1">
      <c r="A26" s="125" t="s">
        <v>538</v>
      </c>
      <c r="B26" s="130"/>
      <c r="C26" s="119" t="s">
        <v>539</v>
      </c>
    </row>
    <row r="28" ht="15" customHeight="1">
      <c r="A28" s="119"/>
    </row>
    <row r="29" spans="1:2" ht="15" customHeight="1">
      <c r="A29" s="119" t="s">
        <v>593</v>
      </c>
      <c r="B29" t="s">
        <v>594</v>
      </c>
    </row>
    <row r="30" spans="1:2" ht="15" customHeight="1">
      <c r="A30" s="119"/>
      <c r="B30" t="s">
        <v>595</v>
      </c>
    </row>
    <row r="31" spans="1:2" ht="15" customHeight="1">
      <c r="A31" s="119"/>
      <c r="B31" t="s">
        <v>596</v>
      </c>
    </row>
    <row r="32" spans="1:2" ht="15" customHeight="1">
      <c r="A32" s="119"/>
      <c r="B32" t="s">
        <v>597</v>
      </c>
    </row>
    <row r="33" spans="1:2" ht="15" customHeight="1">
      <c r="A33" s="119"/>
      <c r="B33" t="s">
        <v>598</v>
      </c>
    </row>
    <row r="34" ht="15" customHeight="1">
      <c r="A34" s="119"/>
    </row>
    <row r="35" spans="1:3" ht="15" customHeight="1">
      <c r="A35" s="122" t="s">
        <v>77</v>
      </c>
      <c r="B35" s="123" t="s">
        <v>78</v>
      </c>
      <c r="C35" s="122"/>
    </row>
    <row r="36" spans="1:7" ht="15" customHeight="1">
      <c r="A36" s="124"/>
      <c r="B36" s="124"/>
      <c r="C36" s="125"/>
      <c r="D36" s="126" t="s">
        <v>548</v>
      </c>
      <c r="E36" s="127"/>
      <c r="F36" s="136"/>
      <c r="G36" s="136"/>
    </row>
    <row r="37" spans="1:7" ht="15" customHeight="1">
      <c r="A37" s="129"/>
      <c r="B37" s="124"/>
      <c r="C37" s="130"/>
      <c r="D37" s="131" t="s">
        <v>549</v>
      </c>
      <c r="E37" s="137" t="s">
        <v>550</v>
      </c>
      <c r="F37" s="137" t="s">
        <v>293</v>
      </c>
      <c r="G37" s="137" t="s">
        <v>291</v>
      </c>
    </row>
    <row r="38" spans="1:7" ht="15" customHeight="1">
      <c r="A38" s="39" t="s">
        <v>583</v>
      </c>
      <c r="B38" s="34" t="s">
        <v>599</v>
      </c>
      <c r="C38" s="34"/>
      <c r="D38" s="34">
        <v>24802</v>
      </c>
      <c r="E38" s="34">
        <v>13898</v>
      </c>
      <c r="F38" s="34">
        <v>0</v>
      </c>
      <c r="G38" s="34">
        <v>0</v>
      </c>
    </row>
    <row r="39" spans="1:7" ht="15" customHeight="1">
      <c r="A39" s="39" t="s">
        <v>583</v>
      </c>
      <c r="B39" s="34" t="s">
        <v>600</v>
      </c>
      <c r="C39" s="34"/>
      <c r="D39" s="34">
        <v>30625</v>
      </c>
      <c r="E39" s="34">
        <v>14770</v>
      </c>
      <c r="F39" s="34">
        <v>0</v>
      </c>
      <c r="G39" s="34">
        <v>0</v>
      </c>
    </row>
    <row r="40" spans="1:7" ht="15" customHeight="1">
      <c r="A40" s="39" t="s">
        <v>583</v>
      </c>
      <c r="B40" s="34" t="s">
        <v>601</v>
      </c>
      <c r="C40" s="34"/>
      <c r="D40" s="34">
        <v>23962</v>
      </c>
      <c r="E40" s="34">
        <v>7165</v>
      </c>
      <c r="F40" s="34">
        <v>10</v>
      </c>
      <c r="G40" s="34">
        <v>5</v>
      </c>
    </row>
    <row r="41" spans="1:7" ht="15" customHeight="1">
      <c r="A41" s="39" t="s">
        <v>583</v>
      </c>
      <c r="B41" s="34" t="s">
        <v>602</v>
      </c>
      <c r="C41" s="34"/>
      <c r="D41" s="34">
        <v>32493</v>
      </c>
      <c r="E41" s="34">
        <v>9370</v>
      </c>
      <c r="F41" s="34">
        <v>12</v>
      </c>
      <c r="G41" s="34">
        <v>13</v>
      </c>
    </row>
    <row r="42" spans="1:7" ht="15" customHeight="1">
      <c r="A42" s="39" t="s">
        <v>583</v>
      </c>
      <c r="B42" s="34" t="s">
        <v>602</v>
      </c>
      <c r="C42" s="34" t="s">
        <v>603</v>
      </c>
      <c r="D42" s="34">
        <v>31162</v>
      </c>
      <c r="E42" s="34">
        <v>9066</v>
      </c>
      <c r="F42" s="34">
        <v>11</v>
      </c>
      <c r="G42" s="34">
        <v>13</v>
      </c>
    </row>
    <row r="43" spans="1:7" ht="15" customHeight="1">
      <c r="A43" s="39" t="s">
        <v>583</v>
      </c>
      <c r="B43" s="34" t="s">
        <v>604</v>
      </c>
      <c r="C43" s="34"/>
      <c r="D43" s="34">
        <v>26693</v>
      </c>
      <c r="E43" s="34">
        <v>7493</v>
      </c>
      <c r="F43" s="34">
        <v>12</v>
      </c>
      <c r="G43" s="34">
        <v>5</v>
      </c>
    </row>
    <row r="44" spans="1:7" ht="15" customHeight="1">
      <c r="A44" s="39" t="s">
        <v>583</v>
      </c>
      <c r="B44" s="34" t="s">
        <v>605</v>
      </c>
      <c r="C44" s="34"/>
      <c r="D44" s="34">
        <v>31204</v>
      </c>
      <c r="E44" s="34">
        <v>9240</v>
      </c>
      <c r="F44" s="34">
        <v>14</v>
      </c>
      <c r="G44" s="34">
        <v>5</v>
      </c>
    </row>
    <row r="45" spans="1:7" ht="15" customHeight="1">
      <c r="A45" s="39" t="s">
        <v>583</v>
      </c>
      <c r="B45" s="34" t="s">
        <v>606</v>
      </c>
      <c r="C45" s="34"/>
      <c r="D45" s="34">
        <v>69251</v>
      </c>
      <c r="E45" s="34">
        <v>18190</v>
      </c>
      <c r="F45" s="34">
        <v>30</v>
      </c>
      <c r="G45" s="34">
        <v>13</v>
      </c>
    </row>
    <row r="46" spans="1:7" ht="15" customHeight="1">
      <c r="A46" s="39" t="s">
        <v>583</v>
      </c>
      <c r="B46" s="34" t="s">
        <v>607</v>
      </c>
      <c r="C46" s="34"/>
      <c r="D46" s="34">
        <v>66442</v>
      </c>
      <c r="E46" s="34">
        <v>17729</v>
      </c>
      <c r="F46" s="34">
        <v>30</v>
      </c>
      <c r="G46" s="34">
        <v>5</v>
      </c>
    </row>
    <row r="47" spans="1:7" ht="15" customHeight="1">
      <c r="A47" s="39" t="s">
        <v>583</v>
      </c>
      <c r="B47" s="34" t="s">
        <v>608</v>
      </c>
      <c r="C47" s="34"/>
      <c r="D47" s="34">
        <v>52517</v>
      </c>
      <c r="E47" s="34">
        <v>16762</v>
      </c>
      <c r="F47" s="34">
        <v>30</v>
      </c>
      <c r="G47" s="34">
        <v>5</v>
      </c>
    </row>
    <row r="48" spans="1:7" ht="15" customHeight="1">
      <c r="A48" s="39" t="s">
        <v>583</v>
      </c>
      <c r="B48" s="34" t="s">
        <v>609</v>
      </c>
      <c r="C48" s="34"/>
      <c r="D48" s="34">
        <v>83826</v>
      </c>
      <c r="E48" s="34">
        <v>39531</v>
      </c>
      <c r="F48" s="34">
        <v>0</v>
      </c>
      <c r="G48" s="34">
        <v>0</v>
      </c>
    </row>
    <row r="50" spans="1:3" ht="15" customHeight="1">
      <c r="A50" s="125" t="s">
        <v>532</v>
      </c>
      <c r="B50" s="130"/>
      <c r="C50" s="119" t="s">
        <v>560</v>
      </c>
    </row>
    <row r="51" spans="1:3" ht="15" customHeight="1">
      <c r="A51" s="125" t="s">
        <v>534</v>
      </c>
      <c r="B51" s="130"/>
      <c r="C51" s="119" t="s">
        <v>561</v>
      </c>
    </row>
    <row r="52" spans="1:3" ht="15" customHeight="1">
      <c r="A52" s="125" t="s">
        <v>536</v>
      </c>
      <c r="B52" s="130"/>
      <c r="C52" s="119" t="s">
        <v>562</v>
      </c>
    </row>
    <row r="53" spans="1:3" ht="15" customHeight="1">
      <c r="A53" s="125" t="s">
        <v>538</v>
      </c>
      <c r="B53" s="130"/>
      <c r="C53" s="119" t="s">
        <v>563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7.50390625" style="0" customWidth="1"/>
    <col min="2" max="2" width="11.375" style="0" customWidth="1"/>
    <col min="3" max="3" width="11.875" style="0" customWidth="1"/>
    <col min="4" max="4" width="11.75390625" style="0" customWidth="1"/>
    <col min="5" max="5" width="34.125" style="0" customWidth="1"/>
  </cols>
  <sheetData>
    <row r="1" ht="21" customHeight="1">
      <c r="A1" s="1" t="s">
        <v>610</v>
      </c>
    </row>
    <row r="3" ht="15" customHeight="1">
      <c r="A3" t="s">
        <v>484</v>
      </c>
    </row>
    <row r="4" ht="15" customHeight="1">
      <c r="A4" t="s">
        <v>611</v>
      </c>
    </row>
    <row r="5" ht="15" customHeight="1">
      <c r="A5" t="s">
        <v>612</v>
      </c>
    </row>
    <row r="6" ht="15" customHeight="1">
      <c r="A6" s="2" t="s">
        <v>613</v>
      </c>
    </row>
    <row r="7" ht="15" customHeight="1">
      <c r="A7" t="s">
        <v>614</v>
      </c>
    </row>
    <row r="8" ht="15" customHeight="1">
      <c r="A8" s="2" t="s">
        <v>615</v>
      </c>
    </row>
    <row r="10" spans="1:4" ht="30.75" customHeight="1">
      <c r="A10" s="113" t="s">
        <v>302</v>
      </c>
      <c r="B10" s="113" t="s">
        <v>486</v>
      </c>
      <c r="C10" s="113" t="s">
        <v>616</v>
      </c>
      <c r="D10" s="113" t="s">
        <v>488</v>
      </c>
    </row>
    <row r="11" spans="1:6" ht="15" customHeight="1">
      <c r="A11" s="100" t="s">
        <v>108</v>
      </c>
      <c r="B11" s="55" t="s">
        <v>617</v>
      </c>
      <c r="C11" s="55" t="s">
        <v>618</v>
      </c>
      <c r="D11" s="55" t="s">
        <v>619</v>
      </c>
      <c r="E11" t="s">
        <v>620</v>
      </c>
      <c r="F11">
        <v>16128</v>
      </c>
    </row>
    <row r="12" spans="1:6" ht="15" customHeight="1">
      <c r="A12" s="97" t="s">
        <v>621</v>
      </c>
      <c r="B12" s="116" t="s">
        <v>622</v>
      </c>
      <c r="C12" s="116" t="s">
        <v>623</v>
      </c>
      <c r="D12" s="116" t="s">
        <v>624</v>
      </c>
      <c r="E12" t="s">
        <v>620</v>
      </c>
      <c r="F12">
        <v>32256</v>
      </c>
    </row>
    <row r="13" spans="1:6" ht="15" customHeight="1">
      <c r="A13" s="97" t="s">
        <v>625</v>
      </c>
      <c r="B13" s="116" t="s">
        <v>626</v>
      </c>
      <c r="C13" s="116" t="s">
        <v>627</v>
      </c>
      <c r="D13" s="116" t="s">
        <v>628</v>
      </c>
      <c r="E13" t="s">
        <v>620</v>
      </c>
      <c r="F13">
        <v>32256</v>
      </c>
    </row>
    <row r="14" spans="1:6" ht="15" customHeight="1">
      <c r="A14" s="97" t="s">
        <v>110</v>
      </c>
      <c r="B14" s="116" t="s">
        <v>629</v>
      </c>
      <c r="C14" s="116" t="s">
        <v>630</v>
      </c>
      <c r="D14" s="116" t="s">
        <v>631</v>
      </c>
      <c r="E14" t="s">
        <v>620</v>
      </c>
      <c r="F14">
        <v>84</v>
      </c>
    </row>
    <row r="15" spans="1:5" ht="15" customHeight="1">
      <c r="A15" s="138" t="s">
        <v>632</v>
      </c>
      <c r="B15" s="139" t="s">
        <v>155</v>
      </c>
      <c r="C15" s="116" t="s">
        <v>155</v>
      </c>
      <c r="D15" s="116">
        <v>64</v>
      </c>
      <c r="E15" t="s">
        <v>633</v>
      </c>
    </row>
    <row r="16" spans="1:4" ht="15" customHeight="1">
      <c r="A16" s="73" t="s">
        <v>509</v>
      </c>
      <c r="B16" s="37" t="s">
        <v>634</v>
      </c>
      <c r="C16" s="37" t="s">
        <v>288</v>
      </c>
      <c r="D16" s="37" t="s">
        <v>288</v>
      </c>
    </row>
    <row r="17" ht="15" customHeight="1">
      <c r="B17" s="118"/>
    </row>
    <row r="18" spans="1:2" ht="15" customHeight="1">
      <c r="A18" s="119" t="s">
        <v>635</v>
      </c>
      <c r="B18" s="118"/>
    </row>
    <row r="19" spans="1:2" ht="15" customHeight="1">
      <c r="A19" s="120"/>
      <c r="B19" s="118"/>
    </row>
    <row r="20" ht="15" customHeight="1">
      <c r="B20" s="118"/>
    </row>
    <row r="22" ht="15" customHeight="1">
      <c r="A22" t="s">
        <v>636</v>
      </c>
    </row>
    <row r="23" ht="15" customHeight="1">
      <c r="A23" t="s">
        <v>612</v>
      </c>
    </row>
    <row r="24" ht="15" customHeight="1">
      <c r="A24" s="2" t="s">
        <v>613</v>
      </c>
    </row>
    <row r="25" ht="15" customHeight="1">
      <c r="A25" t="s">
        <v>614</v>
      </c>
    </row>
    <row r="26" ht="15" customHeight="1">
      <c r="A26" s="2" t="s">
        <v>615</v>
      </c>
    </row>
    <row r="27" ht="21.75" customHeight="1"/>
    <row r="28" spans="1:4" ht="46.5" customHeight="1">
      <c r="A28" s="113" t="s">
        <v>302</v>
      </c>
      <c r="B28" s="113" t="s">
        <v>637</v>
      </c>
      <c r="C28" s="113"/>
      <c r="D28" s="113"/>
    </row>
    <row r="29" spans="1:6" ht="15" customHeight="1">
      <c r="A29" s="100" t="s">
        <v>108</v>
      </c>
      <c r="B29" s="55" t="s">
        <v>638</v>
      </c>
      <c r="C29" s="55"/>
      <c r="D29" s="55"/>
      <c r="E29" t="s">
        <v>678</v>
      </c>
      <c r="F29">
        <v>39936</v>
      </c>
    </row>
    <row r="30" spans="1:6" ht="15" customHeight="1">
      <c r="A30" s="97" t="s">
        <v>621</v>
      </c>
      <c r="B30" s="116" t="s">
        <v>639</v>
      </c>
      <c r="C30" s="116"/>
      <c r="D30" s="116"/>
      <c r="E30" t="s">
        <v>678</v>
      </c>
      <c r="F30">
        <v>79872</v>
      </c>
    </row>
    <row r="31" spans="1:6" ht="15" customHeight="1">
      <c r="A31" s="97" t="s">
        <v>625</v>
      </c>
      <c r="B31" s="116" t="s">
        <v>640</v>
      </c>
      <c r="C31" s="116"/>
      <c r="D31" s="116"/>
      <c r="E31" t="s">
        <v>678</v>
      </c>
      <c r="F31">
        <v>79872</v>
      </c>
    </row>
    <row r="32" spans="1:6" ht="15" customHeight="1">
      <c r="A32" s="97" t="s">
        <v>110</v>
      </c>
      <c r="B32" s="116" t="s">
        <v>641</v>
      </c>
      <c r="C32" s="116"/>
      <c r="D32" s="116"/>
      <c r="E32" t="s">
        <v>678</v>
      </c>
      <c r="F32">
        <v>208</v>
      </c>
    </row>
    <row r="33" spans="1:5" ht="15" customHeight="1">
      <c r="A33" s="138" t="s">
        <v>632</v>
      </c>
      <c r="B33" s="139">
        <v>2</v>
      </c>
      <c r="C33" s="116"/>
      <c r="D33" s="116"/>
      <c r="E33" t="s">
        <v>633</v>
      </c>
    </row>
    <row r="34" spans="1:4" ht="15" customHeight="1">
      <c r="A34" s="73" t="s">
        <v>509</v>
      </c>
      <c r="B34" s="37" t="s">
        <v>288</v>
      </c>
      <c r="C34" s="37"/>
      <c r="D34" s="37"/>
    </row>
    <row r="35" ht="15" customHeight="1">
      <c r="B35" s="118"/>
    </row>
    <row r="36" spans="1:2" ht="15" customHeight="1">
      <c r="A36" s="119" t="s">
        <v>635</v>
      </c>
      <c r="B36" s="118"/>
    </row>
    <row r="42" ht="15" customHeight="1">
      <c r="A42" t="s">
        <v>681</v>
      </c>
    </row>
    <row r="43" ht="15" customHeight="1">
      <c r="A43" t="s">
        <v>612</v>
      </c>
    </row>
    <row r="44" ht="15" customHeight="1">
      <c r="A44" s="2" t="s">
        <v>613</v>
      </c>
    </row>
    <row r="46" spans="1:4" ht="77.25" customHeight="1">
      <c r="A46" s="113" t="s">
        <v>302</v>
      </c>
      <c r="B46" s="113" t="s">
        <v>679</v>
      </c>
      <c r="C46" s="113" t="s">
        <v>680</v>
      </c>
      <c r="D46" s="113"/>
    </row>
    <row r="47" spans="1:6" ht="15" customHeight="1">
      <c r="A47" s="97" t="s">
        <v>621</v>
      </c>
      <c r="B47" s="116">
        <v>34000</v>
      </c>
      <c r="C47" s="116">
        <v>55000</v>
      </c>
      <c r="D47" s="116"/>
      <c r="E47" t="s">
        <v>678</v>
      </c>
      <c r="F47">
        <v>79872</v>
      </c>
    </row>
    <row r="48" spans="1:6" ht="15" customHeight="1">
      <c r="A48" s="97" t="s">
        <v>625</v>
      </c>
      <c r="B48" s="116">
        <v>13000</v>
      </c>
      <c r="C48" s="116">
        <v>17000</v>
      </c>
      <c r="D48" s="116"/>
      <c r="E48" t="s">
        <v>678</v>
      </c>
      <c r="F48">
        <v>79872</v>
      </c>
    </row>
    <row r="49" spans="1:6" ht="15" customHeight="1">
      <c r="A49" s="97" t="s">
        <v>110</v>
      </c>
      <c r="B49" s="116">
        <v>82</v>
      </c>
      <c r="C49" s="116">
        <v>114</v>
      </c>
      <c r="D49" s="116"/>
      <c r="E49" t="s">
        <v>678</v>
      </c>
      <c r="F49">
        <v>208</v>
      </c>
    </row>
    <row r="50" spans="1:4" ht="15" customHeight="1">
      <c r="A50" s="73" t="s">
        <v>509</v>
      </c>
      <c r="B50" s="37" t="s">
        <v>288</v>
      </c>
      <c r="C50" s="37" t="s">
        <v>682</v>
      </c>
      <c r="D50" s="37"/>
    </row>
  </sheetData>
  <sheetProtection selectLockedCells="1" selectUnlockedCells="1"/>
  <hyperlinks>
    <hyperlink ref="A3" r:id="rId1" display="Configurations MIN, GP and HP are defined in the grlib design and configuration guide: https://www.gaisler.com/products/grlib/guide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6.125" style="0" customWidth="1"/>
    <col min="2" max="2" width="11.875" style="0" customWidth="1"/>
    <col min="3" max="4" width="11.125" style="0" customWidth="1"/>
    <col min="5" max="5" width="29.50390625" style="0" customWidth="1"/>
  </cols>
  <sheetData>
    <row r="1" ht="15" customHeight="1">
      <c r="A1" s="2" t="s">
        <v>642</v>
      </c>
    </row>
    <row r="3" ht="15" customHeight="1">
      <c r="A3" t="s">
        <v>484</v>
      </c>
    </row>
    <row r="4" ht="15" customHeight="1">
      <c r="A4" t="s">
        <v>611</v>
      </c>
    </row>
    <row r="5" ht="15" customHeight="1">
      <c r="A5" t="s">
        <v>612</v>
      </c>
    </row>
    <row r="6" ht="15" customHeight="1">
      <c r="A6" s="2" t="s">
        <v>643</v>
      </c>
    </row>
    <row r="8" ht="15" customHeight="1">
      <c r="A8" s="2"/>
    </row>
    <row r="10" spans="1:4" ht="30.75" customHeight="1">
      <c r="A10" s="113" t="s">
        <v>302</v>
      </c>
      <c r="B10" s="113" t="s">
        <v>486</v>
      </c>
      <c r="C10" s="113" t="s">
        <v>616</v>
      </c>
      <c r="D10" s="113" t="s">
        <v>488</v>
      </c>
    </row>
    <row r="11" spans="1:6" ht="15" customHeight="1">
      <c r="A11" s="100" t="s">
        <v>644</v>
      </c>
      <c r="B11" s="55" t="s">
        <v>645</v>
      </c>
      <c r="C11" s="55" t="s">
        <v>646</v>
      </c>
      <c r="D11" s="55" t="s">
        <v>647</v>
      </c>
      <c r="E11" t="s">
        <v>648</v>
      </c>
      <c r="F11">
        <v>505344</v>
      </c>
    </row>
    <row r="12" spans="1:6" ht="15" customHeight="1">
      <c r="A12" s="97" t="s">
        <v>100</v>
      </c>
      <c r="B12" s="116" t="s">
        <v>649</v>
      </c>
      <c r="C12" s="116" t="s">
        <v>650</v>
      </c>
      <c r="D12" s="116" t="s">
        <v>651</v>
      </c>
      <c r="E12" t="s">
        <v>648</v>
      </c>
      <c r="F12">
        <v>505344</v>
      </c>
    </row>
    <row r="13" spans="1:6" ht="15" customHeight="1">
      <c r="A13" s="97" t="s">
        <v>652</v>
      </c>
      <c r="B13" s="116" t="s">
        <v>653</v>
      </c>
      <c r="C13" s="116" t="s">
        <v>654</v>
      </c>
      <c r="D13" s="116" t="s">
        <v>655</v>
      </c>
      <c r="E13" t="s">
        <v>648</v>
      </c>
      <c r="F13">
        <v>672</v>
      </c>
    </row>
    <row r="14" spans="1:6" ht="15" customHeight="1">
      <c r="A14" s="97" t="s">
        <v>656</v>
      </c>
      <c r="B14" s="116" t="s">
        <v>657</v>
      </c>
      <c r="C14" s="116" t="s">
        <v>658</v>
      </c>
      <c r="D14" s="116" t="s">
        <v>659</v>
      </c>
      <c r="E14" t="s">
        <v>648</v>
      </c>
      <c r="F14">
        <v>126336</v>
      </c>
    </row>
    <row r="15" spans="1:4" ht="15" customHeight="1">
      <c r="A15" s="138"/>
      <c r="B15" s="139" t="s">
        <v>155</v>
      </c>
      <c r="C15" s="116" t="s">
        <v>155</v>
      </c>
      <c r="D15" s="116"/>
    </row>
    <row r="16" spans="1:4" ht="15" customHeight="1">
      <c r="A16" s="73" t="s">
        <v>509</v>
      </c>
      <c r="B16" s="37" t="s">
        <v>660</v>
      </c>
      <c r="C16" s="37" t="s">
        <v>661</v>
      </c>
      <c r="D16" s="37"/>
    </row>
  </sheetData>
  <sheetProtection selectLockedCells="1" selectUnlockedCells="1"/>
  <hyperlinks>
    <hyperlink ref="A3" r:id="rId1" display="Configurations MIN, GP and HP are defined in the grlib design and configuration guide: https://www.gaisler.com/products/grlib/guide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20.375" style="0" customWidth="1"/>
    <col min="2" max="2" width="53.25390625" style="0" customWidth="1"/>
    <col min="3" max="3" width="14.50390625" style="0" customWidth="1"/>
    <col min="4" max="4" width="15.625" style="0" customWidth="1"/>
    <col min="5" max="5" width="16.75390625" style="0" bestFit="1" customWidth="1"/>
    <col min="6" max="6" width="9.875" style="0" customWidth="1"/>
  </cols>
  <sheetData>
    <row r="1" ht="21">
      <c r="A1" s="1" t="s">
        <v>691</v>
      </c>
    </row>
    <row r="3" ht="15">
      <c r="A3" t="s">
        <v>662</v>
      </c>
    </row>
    <row r="6" spans="1:10" ht="15">
      <c r="A6" s="122" t="s">
        <v>77</v>
      </c>
      <c r="B6" s="123" t="s">
        <v>663</v>
      </c>
      <c r="J6" s="2"/>
    </row>
    <row r="7" spans="1:5" ht="15">
      <c r="A7" s="124"/>
      <c r="B7" s="124"/>
      <c r="C7" s="126" t="s">
        <v>664</v>
      </c>
      <c r="D7" s="127"/>
      <c r="E7" s="136"/>
    </row>
    <row r="8" spans="1:5" ht="15">
      <c r="A8" s="129"/>
      <c r="B8" s="124"/>
      <c r="C8" s="131" t="s">
        <v>103</v>
      </c>
      <c r="D8" s="137" t="s">
        <v>364</v>
      </c>
      <c r="E8" s="137" t="s">
        <v>106</v>
      </c>
    </row>
    <row r="9" spans="1:5" ht="93">
      <c r="A9" s="39" t="s">
        <v>227</v>
      </c>
      <c r="B9" s="151" t="s">
        <v>692</v>
      </c>
      <c r="C9" s="34">
        <v>40363</v>
      </c>
      <c r="D9" s="34">
        <v>10116</v>
      </c>
      <c r="E9" s="140" t="s">
        <v>688</v>
      </c>
    </row>
    <row r="10" spans="1:5" ht="93">
      <c r="A10" s="39" t="s">
        <v>227</v>
      </c>
      <c r="B10" s="140" t="s">
        <v>693</v>
      </c>
      <c r="C10" s="34">
        <v>15419</v>
      </c>
      <c r="D10" s="34">
        <v>6848</v>
      </c>
      <c r="E10" s="140" t="s">
        <v>687</v>
      </c>
    </row>
    <row r="12" spans="1:2" ht="15">
      <c r="A12" s="125" t="s">
        <v>665</v>
      </c>
      <c r="B12" s="119" t="s">
        <v>666</v>
      </c>
    </row>
    <row r="13" spans="1:2" ht="15">
      <c r="A13" s="125" t="s">
        <v>667</v>
      </c>
      <c r="B13" s="119" t="s">
        <v>668</v>
      </c>
    </row>
    <row r="14" spans="1:2" ht="15">
      <c r="A14" s="125" t="s">
        <v>669</v>
      </c>
      <c r="B14" t="s">
        <v>510</v>
      </c>
    </row>
    <row r="16" ht="15">
      <c r="C16" s="119"/>
    </row>
    <row r="18" spans="1:2" ht="15">
      <c r="A18" s="122" t="s">
        <v>77</v>
      </c>
      <c r="B18" s="123" t="s">
        <v>663</v>
      </c>
    </row>
    <row r="19" spans="1:6" ht="15">
      <c r="A19" s="124"/>
      <c r="B19" s="124"/>
      <c r="C19" s="126" t="s">
        <v>670</v>
      </c>
      <c r="D19" s="127"/>
      <c r="E19" s="136"/>
      <c r="F19" s="127"/>
    </row>
    <row r="20" spans="1:6" ht="15">
      <c r="A20" s="129"/>
      <c r="B20" s="124"/>
      <c r="C20" s="131" t="s">
        <v>671</v>
      </c>
      <c r="D20" s="137" t="s">
        <v>100</v>
      </c>
      <c r="E20" s="137" t="s">
        <v>672</v>
      </c>
      <c r="F20" s="137" t="s">
        <v>673</v>
      </c>
    </row>
    <row r="21" spans="1:6" ht="93">
      <c r="A21" s="39" t="s">
        <v>227</v>
      </c>
      <c r="B21" s="140" t="s">
        <v>700</v>
      </c>
      <c r="C21" s="34">
        <v>57632</v>
      </c>
      <c r="D21" s="34">
        <v>10165</v>
      </c>
      <c r="E21" s="34">
        <v>0</v>
      </c>
      <c r="F21" s="34">
        <v>10</v>
      </c>
    </row>
    <row r="22" ht="15">
      <c r="A22" s="119"/>
    </row>
    <row r="23" spans="1:2" ht="15">
      <c r="A23" s="125" t="s">
        <v>689</v>
      </c>
      <c r="B23" s="119" t="s">
        <v>674</v>
      </c>
    </row>
    <row r="24" spans="1:2" ht="15">
      <c r="A24" s="125" t="s">
        <v>667</v>
      </c>
      <c r="B24" s="141" t="s">
        <v>675</v>
      </c>
    </row>
    <row r="25" spans="1:2" ht="15">
      <c r="A25" s="125" t="s">
        <v>669</v>
      </c>
      <c r="B25" t="s">
        <v>288</v>
      </c>
    </row>
    <row r="29" spans="1:2" ht="15">
      <c r="A29" s="122" t="s">
        <v>77</v>
      </c>
      <c r="B29" s="123" t="s">
        <v>663</v>
      </c>
    </row>
    <row r="30" spans="1:6" ht="15">
      <c r="A30" s="124"/>
      <c r="B30" s="124"/>
      <c r="C30" s="126" t="s">
        <v>694</v>
      </c>
      <c r="D30" s="127"/>
      <c r="E30" s="136"/>
      <c r="F30" s="127"/>
    </row>
    <row r="31" spans="1:6" ht="15">
      <c r="A31" s="129"/>
      <c r="B31" s="124"/>
      <c r="C31" s="131" t="s">
        <v>103</v>
      </c>
      <c r="D31" s="137" t="s">
        <v>109</v>
      </c>
      <c r="E31" s="137" t="s">
        <v>110</v>
      </c>
      <c r="F31" s="137" t="s">
        <v>695</v>
      </c>
    </row>
    <row r="32" spans="1:6" ht="93">
      <c r="A32" s="39" t="s">
        <v>227</v>
      </c>
      <c r="B32" s="140" t="s">
        <v>693</v>
      </c>
      <c r="C32" s="34">
        <v>21166</v>
      </c>
      <c r="D32" s="34">
        <v>6655</v>
      </c>
      <c r="E32" s="34">
        <v>10</v>
      </c>
      <c r="F32" s="152" t="s">
        <v>696</v>
      </c>
    </row>
    <row r="33" spans="1:6" ht="93">
      <c r="A33" s="39" t="s">
        <v>227</v>
      </c>
      <c r="B33" s="140" t="s">
        <v>701</v>
      </c>
      <c r="C33" s="34">
        <v>34798</v>
      </c>
      <c r="D33" s="34">
        <v>8252</v>
      </c>
      <c r="E33" s="34">
        <v>11</v>
      </c>
      <c r="F33" s="152" t="s">
        <v>697</v>
      </c>
    </row>
    <row r="34" ht="15">
      <c r="A34" s="119"/>
    </row>
    <row r="35" spans="1:2" ht="15">
      <c r="A35" s="125" t="s">
        <v>702</v>
      </c>
      <c r="B35" s="119" t="s">
        <v>698</v>
      </c>
    </row>
    <row r="36" spans="1:2" ht="15">
      <c r="A36" s="125" t="s">
        <v>667</v>
      </c>
      <c r="B36" s="141" t="s">
        <v>699</v>
      </c>
    </row>
    <row r="37" spans="1:2" ht="15">
      <c r="A37" s="125" t="s">
        <v>669</v>
      </c>
      <c r="B37" t="s">
        <v>288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D75" sqref="AD75"/>
    </sheetView>
  </sheetViews>
  <sheetFormatPr defaultColWidth="10.50390625" defaultRowHeight="15" customHeight="1"/>
  <cols>
    <col min="1" max="1" width="18.625" style="0" customWidth="1"/>
    <col min="2" max="2" width="28.875" style="0" customWidth="1"/>
    <col min="3" max="3" width="10.50390625" style="0" customWidth="1"/>
    <col min="4" max="4" width="8.375" style="0" customWidth="1"/>
    <col min="5" max="5" width="8.25390625" style="0" customWidth="1"/>
    <col min="6" max="6" width="9.25390625" style="0" customWidth="1"/>
    <col min="7" max="7" width="9.50390625" style="0" customWidth="1"/>
    <col min="8" max="8" width="8.75390625" style="0" customWidth="1"/>
    <col min="9" max="10" width="6.75390625" style="0" customWidth="1"/>
    <col min="11" max="11" width="9.00390625" style="0" customWidth="1"/>
    <col min="12" max="14" width="9.75390625" style="0" customWidth="1"/>
    <col min="15" max="17" width="7.25390625" style="0" customWidth="1"/>
    <col min="18" max="18" width="8.50390625" style="0" customWidth="1"/>
    <col min="19" max="19" width="6.00390625" style="0" customWidth="1"/>
    <col min="20" max="20" width="8.375" style="0" customWidth="1"/>
    <col min="21" max="21" width="12.625" style="0" customWidth="1"/>
    <col min="22" max="31" width="8.375" style="0" customWidth="1"/>
    <col min="32" max="32" width="8.50390625" style="0" customWidth="1"/>
  </cols>
  <sheetData>
    <row r="1" ht="21" customHeight="1">
      <c r="A1" s="1" t="s">
        <v>70</v>
      </c>
    </row>
    <row r="2" ht="15" customHeight="1">
      <c r="A2" t="s">
        <v>71</v>
      </c>
    </row>
    <row r="3" spans="1:3" ht="15" customHeight="1">
      <c r="A3" t="s">
        <v>72</v>
      </c>
      <c r="C3" s="4" t="s">
        <v>73</v>
      </c>
    </row>
    <row r="4" spans="1:3" ht="15" customHeight="1">
      <c r="A4" t="s">
        <v>74</v>
      </c>
      <c r="C4" s="4" t="s">
        <v>75</v>
      </c>
    </row>
    <row r="5" spans="1:3" ht="15" customHeight="1">
      <c r="A5" t="s">
        <v>76</v>
      </c>
      <c r="C5" s="4"/>
    </row>
    <row r="6" ht="15" customHeight="1">
      <c r="C6" s="4"/>
    </row>
    <row r="7" spans="1:33" ht="15" customHeight="1">
      <c r="A7" s="10" t="s">
        <v>77</v>
      </c>
      <c r="B7" s="11" t="s">
        <v>78</v>
      </c>
      <c r="C7" s="12" t="s">
        <v>79</v>
      </c>
      <c r="D7" s="13" t="s">
        <v>80</v>
      </c>
      <c r="E7" s="14"/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  <c r="Q7" s="15" t="s">
        <v>81</v>
      </c>
      <c r="R7" s="12"/>
      <c r="S7" s="12"/>
      <c r="T7" s="12"/>
      <c r="U7" s="12"/>
      <c r="V7" s="12"/>
      <c r="W7" s="12"/>
      <c r="X7" s="16" t="s">
        <v>82</v>
      </c>
      <c r="Y7" s="17"/>
      <c r="Z7" s="18"/>
      <c r="AA7" s="145"/>
      <c r="AB7" s="145"/>
      <c r="AC7" s="145"/>
      <c r="AD7" s="16" t="s">
        <v>83</v>
      </c>
      <c r="AE7" s="17"/>
      <c r="AF7" s="142"/>
      <c r="AG7" s="11" t="s">
        <v>84</v>
      </c>
    </row>
    <row r="8" spans="1:33" ht="15" customHeight="1">
      <c r="A8" s="19"/>
      <c r="B8" s="20"/>
      <c r="C8" s="21"/>
      <c r="D8" s="21" t="s">
        <v>85</v>
      </c>
      <c r="E8" s="20"/>
      <c r="F8" s="20"/>
      <c r="G8" s="15" t="s">
        <v>86</v>
      </c>
      <c r="H8" s="12"/>
      <c r="I8" s="15" t="s">
        <v>87</v>
      </c>
      <c r="J8" s="12"/>
      <c r="K8" s="12"/>
      <c r="L8" s="12"/>
      <c r="M8" s="13" t="s">
        <v>88</v>
      </c>
      <c r="N8" s="12"/>
      <c r="O8" s="12"/>
      <c r="P8" s="12"/>
      <c r="Q8" s="15" t="s">
        <v>89</v>
      </c>
      <c r="R8" s="12"/>
      <c r="S8" s="15" t="s">
        <v>90</v>
      </c>
      <c r="T8" s="14"/>
      <c r="U8" s="22" t="s">
        <v>91</v>
      </c>
      <c r="V8" s="23"/>
      <c r="W8" s="24"/>
      <c r="X8" s="23" t="s">
        <v>92</v>
      </c>
      <c r="Y8" s="23"/>
      <c r="Z8" s="24"/>
      <c r="AA8" s="146" t="s">
        <v>93</v>
      </c>
      <c r="AB8" s="146"/>
      <c r="AC8" s="146"/>
      <c r="AD8" s="22" t="s">
        <v>677</v>
      </c>
      <c r="AE8" s="23"/>
      <c r="AF8" s="143"/>
      <c r="AG8" s="25"/>
    </row>
    <row r="9" spans="1:33" ht="15" customHeight="1">
      <c r="A9" s="26"/>
      <c r="B9" s="27"/>
      <c r="C9" s="28"/>
      <c r="D9" s="29" t="s">
        <v>94</v>
      </c>
      <c r="E9" s="29" t="s">
        <v>95</v>
      </c>
      <c r="F9" s="13" t="s">
        <v>96</v>
      </c>
      <c r="G9" s="29" t="s">
        <v>97</v>
      </c>
      <c r="H9" s="13" t="s">
        <v>98</v>
      </c>
      <c r="I9" s="29" t="s">
        <v>99</v>
      </c>
      <c r="J9" s="29" t="s">
        <v>100</v>
      </c>
      <c r="K9" s="13" t="s">
        <v>101</v>
      </c>
      <c r="L9" s="13" t="s">
        <v>102</v>
      </c>
      <c r="M9" s="13" t="s">
        <v>99</v>
      </c>
      <c r="N9" s="13" t="s">
        <v>100</v>
      </c>
      <c r="O9" s="13" t="s">
        <v>101</v>
      </c>
      <c r="P9" s="13" t="s">
        <v>102</v>
      </c>
      <c r="Q9" s="29" t="s">
        <v>103</v>
      </c>
      <c r="R9" s="13" t="s">
        <v>104</v>
      </c>
      <c r="S9" s="29" t="s">
        <v>103</v>
      </c>
      <c r="T9" s="13" t="s">
        <v>104</v>
      </c>
      <c r="U9" s="30" t="s">
        <v>103</v>
      </c>
      <c r="V9" s="30" t="s">
        <v>105</v>
      </c>
      <c r="W9" s="30" t="s">
        <v>106</v>
      </c>
      <c r="X9" s="31" t="s">
        <v>99</v>
      </c>
      <c r="Y9" s="31" t="s">
        <v>100</v>
      </c>
      <c r="Z9" s="31" t="s">
        <v>107</v>
      </c>
      <c r="AA9" s="31" t="s">
        <v>99</v>
      </c>
      <c r="AB9" s="31" t="s">
        <v>100</v>
      </c>
      <c r="AC9" s="31" t="s">
        <v>107</v>
      </c>
      <c r="AD9" s="31" t="s">
        <v>103</v>
      </c>
      <c r="AE9" s="31" t="s">
        <v>109</v>
      </c>
      <c r="AF9" s="31" t="s">
        <v>110</v>
      </c>
      <c r="AG9" s="32"/>
    </row>
    <row r="10" spans="1:33" ht="15" customHeight="1">
      <c r="A10" s="33" t="s">
        <v>111</v>
      </c>
      <c r="B10" s="34" t="s">
        <v>112</v>
      </c>
      <c r="C10" s="34">
        <v>0</v>
      </c>
      <c r="D10" s="35">
        <v>630</v>
      </c>
      <c r="E10" s="35">
        <v>550</v>
      </c>
      <c r="F10" s="35">
        <v>0</v>
      </c>
      <c r="G10" s="35">
        <v>840</v>
      </c>
      <c r="H10" s="35">
        <v>2</v>
      </c>
      <c r="I10" s="35">
        <v>369</v>
      </c>
      <c r="J10" s="35">
        <v>143</v>
      </c>
      <c r="K10" s="35">
        <v>2</v>
      </c>
      <c r="L10" s="35">
        <v>0</v>
      </c>
      <c r="M10" s="35">
        <v>456</v>
      </c>
      <c r="N10" s="35">
        <v>224</v>
      </c>
      <c r="O10" s="35"/>
      <c r="P10" s="35"/>
      <c r="Q10" s="35">
        <v>280</v>
      </c>
      <c r="R10" s="35">
        <v>0</v>
      </c>
      <c r="S10" s="35">
        <v>270</v>
      </c>
      <c r="T10" s="36">
        <v>0</v>
      </c>
      <c r="U10" s="36"/>
      <c r="V10" s="36"/>
      <c r="W10" s="36"/>
      <c r="X10" s="37">
        <v>482</v>
      </c>
      <c r="Y10" s="37">
        <v>159</v>
      </c>
      <c r="Z10" s="37">
        <v>2</v>
      </c>
      <c r="AA10" s="37"/>
      <c r="AB10" s="37"/>
      <c r="AC10" s="37"/>
      <c r="AD10" s="37">
        <v>432</v>
      </c>
      <c r="AE10" s="37">
        <v>215</v>
      </c>
      <c r="AF10" s="37">
        <v>4</v>
      </c>
      <c r="AG10" s="38"/>
    </row>
    <row r="11" spans="1:33" ht="15" customHeight="1">
      <c r="A11" s="33" t="s">
        <v>113</v>
      </c>
      <c r="B11" s="34" t="s">
        <v>112</v>
      </c>
      <c r="C11" s="34">
        <v>0</v>
      </c>
      <c r="D11" s="35">
        <v>830</v>
      </c>
      <c r="E11" s="35">
        <v>380</v>
      </c>
      <c r="F11" s="35">
        <v>4</v>
      </c>
      <c r="G11" s="35">
        <v>1360</v>
      </c>
      <c r="H11" s="35">
        <v>4</v>
      </c>
      <c r="I11" s="35">
        <v>587</v>
      </c>
      <c r="J11" s="35">
        <v>397</v>
      </c>
      <c r="K11" s="35">
        <v>2</v>
      </c>
      <c r="L11" s="35">
        <v>0</v>
      </c>
      <c r="M11" s="35">
        <v>787</v>
      </c>
      <c r="N11" s="35">
        <v>536</v>
      </c>
      <c r="O11" s="35"/>
      <c r="P11" s="35"/>
      <c r="Q11" s="35">
        <v>320</v>
      </c>
      <c r="R11" s="35">
        <v>0</v>
      </c>
      <c r="S11" s="35">
        <v>310</v>
      </c>
      <c r="T11" s="36">
        <v>0</v>
      </c>
      <c r="U11" s="36"/>
      <c r="V11" s="36"/>
      <c r="W11" s="36"/>
      <c r="X11" s="37" t="s">
        <v>114</v>
      </c>
      <c r="Y11" s="37" t="s">
        <v>114</v>
      </c>
      <c r="Z11" s="37" t="s">
        <v>114</v>
      </c>
      <c r="AA11" s="37"/>
      <c r="AB11" s="37"/>
      <c r="AC11" s="37"/>
      <c r="AD11" s="37"/>
      <c r="AE11" s="37"/>
      <c r="AF11" s="37"/>
      <c r="AG11" s="38"/>
    </row>
    <row r="12" spans="1:33" ht="15" customHeight="1">
      <c r="A12" s="39" t="s">
        <v>115</v>
      </c>
      <c r="B12" s="34" t="s">
        <v>112</v>
      </c>
      <c r="C12" s="34">
        <v>0</v>
      </c>
      <c r="D12" s="40">
        <v>5800</v>
      </c>
      <c r="E12" s="40">
        <v>1990</v>
      </c>
      <c r="F12" s="40">
        <v>0</v>
      </c>
      <c r="G12" s="40">
        <v>7000</v>
      </c>
      <c r="H12" s="40">
        <v>8</v>
      </c>
      <c r="I12" s="35">
        <v>456</v>
      </c>
      <c r="J12" s="35">
        <v>158</v>
      </c>
      <c r="K12" s="35">
        <v>0</v>
      </c>
      <c r="L12" s="35">
        <v>0</v>
      </c>
      <c r="M12" s="35">
        <v>4200</v>
      </c>
      <c r="N12" s="35">
        <v>617</v>
      </c>
      <c r="O12" s="35"/>
      <c r="P12" s="35"/>
      <c r="Q12" s="40">
        <v>2700</v>
      </c>
      <c r="R12" s="40">
        <v>0</v>
      </c>
      <c r="S12" s="40">
        <v>2700</v>
      </c>
      <c r="T12" s="41">
        <v>0</v>
      </c>
      <c r="U12" s="41"/>
      <c r="V12" s="41"/>
      <c r="W12" s="41"/>
      <c r="X12" s="37" t="s">
        <v>114</v>
      </c>
      <c r="Y12" s="37" t="s">
        <v>114</v>
      </c>
      <c r="Z12" s="37" t="s">
        <v>114</v>
      </c>
      <c r="AA12" s="37"/>
      <c r="AB12" s="37"/>
      <c r="AC12" s="37"/>
      <c r="AD12" s="37"/>
      <c r="AE12" s="37"/>
      <c r="AF12" s="37"/>
      <c r="AG12" s="38"/>
    </row>
    <row r="13" spans="1:33" ht="15" customHeight="1">
      <c r="A13" s="39" t="s">
        <v>116</v>
      </c>
      <c r="B13" s="34" t="s">
        <v>117</v>
      </c>
      <c r="C13" s="34">
        <v>0</v>
      </c>
      <c r="D13" s="40">
        <v>1615</v>
      </c>
      <c r="E13" s="40">
        <v>150</v>
      </c>
      <c r="F13" s="40">
        <v>0</v>
      </c>
      <c r="G13" s="40">
        <v>2950</v>
      </c>
      <c r="H13" s="40">
        <v>0</v>
      </c>
      <c r="I13" s="35">
        <v>648</v>
      </c>
      <c r="J13" s="35">
        <v>84</v>
      </c>
      <c r="K13" s="35">
        <v>0</v>
      </c>
      <c r="L13" s="35">
        <v>0</v>
      </c>
      <c r="M13" s="35">
        <v>1903</v>
      </c>
      <c r="N13" s="35">
        <v>86</v>
      </c>
      <c r="O13" s="35"/>
      <c r="P13" s="35"/>
      <c r="Q13" s="40">
        <v>900</v>
      </c>
      <c r="R13" s="40">
        <v>0</v>
      </c>
      <c r="S13" s="40">
        <v>900</v>
      </c>
      <c r="T13" s="41">
        <v>0</v>
      </c>
      <c r="U13" s="41"/>
      <c r="V13" s="41"/>
      <c r="W13" s="41"/>
      <c r="X13" s="37">
        <v>1714</v>
      </c>
      <c r="Y13" s="37">
        <v>86</v>
      </c>
      <c r="Z13" s="37">
        <v>0</v>
      </c>
      <c r="AA13" s="37">
        <v>520</v>
      </c>
      <c r="AB13" s="37">
        <v>55</v>
      </c>
      <c r="AC13" s="37">
        <v>0</v>
      </c>
      <c r="AD13" s="37">
        <v>368</v>
      </c>
      <c r="AE13" s="37">
        <v>52</v>
      </c>
      <c r="AF13" s="37">
        <v>0</v>
      </c>
      <c r="AG13" s="38"/>
    </row>
    <row r="14" spans="1:33" ht="15" customHeight="1">
      <c r="A14" s="39" t="s">
        <v>118</v>
      </c>
      <c r="B14" s="34" t="s">
        <v>119</v>
      </c>
      <c r="C14" s="34" t="s">
        <v>120</v>
      </c>
      <c r="D14" s="40">
        <v>460</v>
      </c>
      <c r="E14" s="40">
        <v>230</v>
      </c>
      <c r="F14" s="40">
        <v>0</v>
      </c>
      <c r="G14" s="40">
        <v>770</v>
      </c>
      <c r="H14" s="40">
        <v>0</v>
      </c>
      <c r="I14" s="35">
        <v>142</v>
      </c>
      <c r="J14" s="35">
        <v>89</v>
      </c>
      <c r="K14" s="35">
        <v>0</v>
      </c>
      <c r="L14" s="35">
        <v>0</v>
      </c>
      <c r="M14" s="35">
        <v>143</v>
      </c>
      <c r="N14" s="35">
        <v>89</v>
      </c>
      <c r="O14" s="35"/>
      <c r="P14" s="35"/>
      <c r="Q14" s="40">
        <v>90</v>
      </c>
      <c r="R14" s="40">
        <v>0</v>
      </c>
      <c r="S14" s="40">
        <v>250</v>
      </c>
      <c r="T14" s="41">
        <v>0</v>
      </c>
      <c r="U14" s="42"/>
      <c r="V14" s="42"/>
      <c r="W14" s="42"/>
      <c r="X14" s="37" t="s">
        <v>114</v>
      </c>
      <c r="Y14" s="37" t="s">
        <v>114</v>
      </c>
      <c r="Z14" s="37" t="s">
        <v>114</v>
      </c>
      <c r="AA14" s="37" t="s">
        <v>114</v>
      </c>
      <c r="AB14" s="37" t="s">
        <v>114</v>
      </c>
      <c r="AC14" s="37" t="s">
        <v>114</v>
      </c>
      <c r="AD14" s="37"/>
      <c r="AE14" s="37"/>
      <c r="AF14" s="37"/>
      <c r="AG14" s="38" t="s">
        <v>121</v>
      </c>
    </row>
    <row r="15" spans="1:32" ht="15" customHeight="1">
      <c r="A15" s="39" t="s">
        <v>118</v>
      </c>
      <c r="B15" s="34" t="s">
        <v>122</v>
      </c>
      <c r="C15" s="43">
        <v>4</v>
      </c>
      <c r="D15" s="44">
        <v>600</v>
      </c>
      <c r="E15" s="44">
        <v>230</v>
      </c>
      <c r="F15" s="44">
        <v>0</v>
      </c>
      <c r="G15" s="44">
        <v>990</v>
      </c>
      <c r="H15" s="44">
        <v>0</v>
      </c>
      <c r="I15" s="35">
        <v>519</v>
      </c>
      <c r="J15" s="35">
        <v>252</v>
      </c>
      <c r="K15" s="35">
        <v>0</v>
      </c>
      <c r="L15" s="35">
        <v>0</v>
      </c>
      <c r="M15" s="45">
        <v>506</v>
      </c>
      <c r="N15" s="45">
        <v>252</v>
      </c>
      <c r="O15" s="45"/>
      <c r="P15" s="45"/>
      <c r="Q15" s="44">
        <v>310</v>
      </c>
      <c r="R15" s="44">
        <v>0</v>
      </c>
      <c r="S15" s="44">
        <v>290</v>
      </c>
      <c r="T15" s="46">
        <v>0</v>
      </c>
      <c r="U15" s="37"/>
      <c r="V15" s="37"/>
      <c r="W15" s="37"/>
      <c r="X15" s="47" t="s">
        <v>114</v>
      </c>
      <c r="Y15" s="37" t="s">
        <v>114</v>
      </c>
      <c r="Z15" s="37" t="s">
        <v>114</v>
      </c>
      <c r="AA15" s="37" t="s">
        <v>114</v>
      </c>
      <c r="AB15" s="37" t="s">
        <v>114</v>
      </c>
      <c r="AC15" s="37" t="s">
        <v>114</v>
      </c>
      <c r="AD15" s="37"/>
      <c r="AE15" s="37"/>
      <c r="AF15" s="37"/>
    </row>
    <row r="16" spans="1:32" ht="15" customHeight="1">
      <c r="A16" s="39" t="s">
        <v>123</v>
      </c>
      <c r="B16" s="34" t="s">
        <v>112</v>
      </c>
      <c r="C16" s="34">
        <v>0</v>
      </c>
      <c r="D16" s="40">
        <v>60</v>
      </c>
      <c r="E16" s="40">
        <v>50</v>
      </c>
      <c r="F16" s="40">
        <v>0</v>
      </c>
      <c r="G16" s="40">
        <v>100</v>
      </c>
      <c r="H16" s="40">
        <v>0</v>
      </c>
      <c r="I16" s="35">
        <v>42</v>
      </c>
      <c r="J16" s="35">
        <v>44</v>
      </c>
      <c r="K16" s="35">
        <v>0</v>
      </c>
      <c r="L16" s="35">
        <v>0</v>
      </c>
      <c r="M16" s="35">
        <v>42</v>
      </c>
      <c r="N16" s="35">
        <v>44</v>
      </c>
      <c r="O16" s="35"/>
      <c r="P16" s="35"/>
      <c r="Q16" s="40">
        <v>30</v>
      </c>
      <c r="R16" s="40">
        <v>0</v>
      </c>
      <c r="S16" s="40">
        <v>30</v>
      </c>
      <c r="T16" s="41">
        <v>0</v>
      </c>
      <c r="U16" s="36"/>
      <c r="V16" s="36"/>
      <c r="W16" s="36"/>
      <c r="X16" s="37" t="s">
        <v>114</v>
      </c>
      <c r="Y16" s="37" t="s">
        <v>114</v>
      </c>
      <c r="Z16" s="37" t="s">
        <v>114</v>
      </c>
      <c r="AA16" s="37" t="s">
        <v>114</v>
      </c>
      <c r="AB16" s="37" t="s">
        <v>114</v>
      </c>
      <c r="AC16" s="37" t="s">
        <v>114</v>
      </c>
      <c r="AD16" s="37">
        <v>13</v>
      </c>
      <c r="AE16" s="37">
        <v>41</v>
      </c>
      <c r="AF16" s="37">
        <v>0</v>
      </c>
    </row>
    <row r="17" spans="1:32" ht="15" customHeight="1">
      <c r="A17" s="39" t="s">
        <v>123</v>
      </c>
      <c r="B17" s="34" t="s">
        <v>124</v>
      </c>
      <c r="C17" s="34">
        <v>0</v>
      </c>
      <c r="D17" s="40">
        <v>100</v>
      </c>
      <c r="E17" s="40">
        <v>100</v>
      </c>
      <c r="F17" s="40">
        <v>0</v>
      </c>
      <c r="G17" s="40">
        <v>250</v>
      </c>
      <c r="H17" s="40">
        <v>0</v>
      </c>
      <c r="I17" s="35">
        <v>87</v>
      </c>
      <c r="J17" s="35">
        <v>93</v>
      </c>
      <c r="K17" s="35">
        <v>0</v>
      </c>
      <c r="L17" s="35">
        <v>0</v>
      </c>
      <c r="M17" s="35">
        <v>79</v>
      </c>
      <c r="N17" s="35">
        <v>93</v>
      </c>
      <c r="O17" s="35"/>
      <c r="P17" s="35"/>
      <c r="Q17" s="40">
        <v>60</v>
      </c>
      <c r="R17" s="40">
        <v>0</v>
      </c>
      <c r="S17" s="40">
        <v>60</v>
      </c>
      <c r="T17" s="41">
        <v>0</v>
      </c>
      <c r="U17" s="41"/>
      <c r="V17" s="41"/>
      <c r="W17" s="41"/>
      <c r="X17" s="37" t="s">
        <v>114</v>
      </c>
      <c r="Y17" s="37" t="s">
        <v>114</v>
      </c>
      <c r="Z17" s="37" t="s">
        <v>114</v>
      </c>
      <c r="AA17" s="37" t="s">
        <v>114</v>
      </c>
      <c r="AB17" s="37" t="s">
        <v>114</v>
      </c>
      <c r="AC17" s="37" t="s">
        <v>114</v>
      </c>
      <c r="AD17" s="37">
        <v>58</v>
      </c>
      <c r="AE17" s="37">
        <v>87</v>
      </c>
      <c r="AF17" s="37">
        <v>0</v>
      </c>
    </row>
    <row r="18" spans="1:32" ht="15" customHeight="1">
      <c r="A18" s="39" t="s">
        <v>125</v>
      </c>
      <c r="B18" s="34" t="s">
        <v>112</v>
      </c>
      <c r="C18" s="34">
        <v>2</v>
      </c>
      <c r="D18" s="40">
        <v>490</v>
      </c>
      <c r="E18" s="40">
        <v>200</v>
      </c>
      <c r="F18" s="40">
        <v>0</v>
      </c>
      <c r="G18" s="40">
        <v>1060</v>
      </c>
      <c r="H18" s="40">
        <v>0</v>
      </c>
      <c r="I18" s="35">
        <v>440</v>
      </c>
      <c r="J18" s="35">
        <v>182</v>
      </c>
      <c r="K18" s="35">
        <v>0</v>
      </c>
      <c r="L18" s="35">
        <v>0</v>
      </c>
      <c r="M18" s="35">
        <v>366</v>
      </c>
      <c r="N18" s="35">
        <v>179</v>
      </c>
      <c r="O18" s="35"/>
      <c r="P18" s="35"/>
      <c r="Q18" s="40">
        <v>320</v>
      </c>
      <c r="R18" s="40">
        <v>0</v>
      </c>
      <c r="S18" s="40">
        <v>300</v>
      </c>
      <c r="T18" s="41">
        <v>0</v>
      </c>
      <c r="U18" s="41"/>
      <c r="V18" s="41"/>
      <c r="W18" s="41"/>
      <c r="X18" s="37">
        <v>532</v>
      </c>
      <c r="Y18" s="37">
        <v>182</v>
      </c>
      <c r="Z18" s="37">
        <v>0</v>
      </c>
      <c r="AA18" s="37">
        <v>515</v>
      </c>
      <c r="AB18" s="37">
        <v>181</v>
      </c>
      <c r="AC18" s="37">
        <v>0</v>
      </c>
      <c r="AD18" s="37">
        <v>439</v>
      </c>
      <c r="AE18" s="37">
        <v>181</v>
      </c>
      <c r="AF18" s="37">
        <v>0</v>
      </c>
    </row>
    <row r="19" spans="1:32" ht="14.25" customHeight="1">
      <c r="A19" s="39" t="s">
        <v>126</v>
      </c>
      <c r="B19" s="34" t="s">
        <v>127</v>
      </c>
      <c r="C19" s="34">
        <v>0</v>
      </c>
      <c r="D19" s="40">
        <v>640</v>
      </c>
      <c r="E19" s="40">
        <v>110</v>
      </c>
      <c r="F19" s="40">
        <v>0</v>
      </c>
      <c r="G19" s="40">
        <v>1410</v>
      </c>
      <c r="H19" s="40">
        <v>0</v>
      </c>
      <c r="I19" s="35">
        <v>96</v>
      </c>
      <c r="J19" s="35">
        <v>91</v>
      </c>
      <c r="K19" s="35">
        <v>0</v>
      </c>
      <c r="L19" s="35">
        <v>0</v>
      </c>
      <c r="M19" s="35">
        <v>907</v>
      </c>
      <c r="N19" s="35">
        <v>91</v>
      </c>
      <c r="O19" s="35"/>
      <c r="P19" s="35"/>
      <c r="Q19" s="40">
        <v>430</v>
      </c>
      <c r="R19" s="40">
        <v>0</v>
      </c>
      <c r="S19" s="40">
        <v>430</v>
      </c>
      <c r="T19" s="41">
        <v>0</v>
      </c>
      <c r="U19" s="41"/>
      <c r="V19" s="41"/>
      <c r="W19" s="41"/>
      <c r="X19" s="37">
        <v>1048</v>
      </c>
      <c r="Y19" s="37">
        <v>24</v>
      </c>
      <c r="Z19" s="37" t="s">
        <v>114</v>
      </c>
      <c r="AA19" s="37">
        <v>458</v>
      </c>
      <c r="AB19" s="37">
        <v>89</v>
      </c>
      <c r="AC19" s="37">
        <v>0</v>
      </c>
      <c r="AD19" s="37">
        <v>212</v>
      </c>
      <c r="AE19" s="37">
        <v>136</v>
      </c>
      <c r="AF19" s="37">
        <v>0</v>
      </c>
    </row>
    <row r="20" spans="1:32" ht="15" customHeight="1">
      <c r="A20" s="39" t="s">
        <v>128</v>
      </c>
      <c r="B20" s="34" t="s">
        <v>129</v>
      </c>
      <c r="C20" s="34">
        <v>4</v>
      </c>
      <c r="D20" s="40">
        <v>350</v>
      </c>
      <c r="E20" s="40">
        <v>190</v>
      </c>
      <c r="F20" s="40">
        <v>0</v>
      </c>
      <c r="G20" s="40">
        <v>740</v>
      </c>
      <c r="H20" s="40">
        <v>0</v>
      </c>
      <c r="I20" s="35">
        <v>281</v>
      </c>
      <c r="J20" s="35">
        <v>144</v>
      </c>
      <c r="K20" s="35">
        <v>1</v>
      </c>
      <c r="L20" s="35">
        <v>0</v>
      </c>
      <c r="M20" s="35">
        <v>314</v>
      </c>
      <c r="N20" s="35">
        <v>148</v>
      </c>
      <c r="O20" s="35"/>
      <c r="P20" s="35"/>
      <c r="Q20" s="40">
        <v>180</v>
      </c>
      <c r="R20" s="40">
        <v>0</v>
      </c>
      <c r="S20" s="40">
        <v>180</v>
      </c>
      <c r="T20" s="41">
        <v>0</v>
      </c>
      <c r="U20" s="41"/>
      <c r="V20" s="41"/>
      <c r="W20" s="41"/>
      <c r="X20" s="37">
        <v>378</v>
      </c>
      <c r="Y20" s="37">
        <v>174</v>
      </c>
      <c r="Z20" s="37" t="s">
        <v>114</v>
      </c>
      <c r="AA20" s="37">
        <v>191</v>
      </c>
      <c r="AB20" s="37">
        <v>116</v>
      </c>
      <c r="AC20" s="37">
        <v>0</v>
      </c>
      <c r="AD20" s="37">
        <v>182</v>
      </c>
      <c r="AE20" s="37">
        <v>104</v>
      </c>
      <c r="AF20" s="37">
        <v>0</v>
      </c>
    </row>
    <row r="21" spans="1:32" ht="15" customHeight="1">
      <c r="A21" s="39" t="s">
        <v>130</v>
      </c>
      <c r="B21" s="34" t="s">
        <v>112</v>
      </c>
      <c r="C21" s="34">
        <v>2</v>
      </c>
      <c r="D21" s="40">
        <v>2580</v>
      </c>
      <c r="E21" s="40">
        <v>1580</v>
      </c>
      <c r="F21" s="40">
        <v>0</v>
      </c>
      <c r="G21" s="40">
        <v>5280</v>
      </c>
      <c r="H21" s="40">
        <v>0</v>
      </c>
      <c r="I21" s="35">
        <v>1564</v>
      </c>
      <c r="J21" s="35">
        <v>566</v>
      </c>
      <c r="K21" s="35">
        <v>1</v>
      </c>
      <c r="L21" s="35">
        <v>2</v>
      </c>
      <c r="M21" s="35">
        <v>1603</v>
      </c>
      <c r="N21" s="35">
        <v>587</v>
      </c>
      <c r="O21" s="35"/>
      <c r="P21" s="35"/>
      <c r="Q21" s="40">
        <v>1420</v>
      </c>
      <c r="R21" s="40">
        <v>0</v>
      </c>
      <c r="S21" s="40">
        <v>1290</v>
      </c>
      <c r="T21" s="41">
        <v>0</v>
      </c>
      <c r="U21" s="41"/>
      <c r="V21" s="41"/>
      <c r="W21" s="41"/>
      <c r="X21" s="37" t="s">
        <v>114</v>
      </c>
      <c r="Y21" s="37" t="s">
        <v>114</v>
      </c>
      <c r="Z21" s="37" t="s">
        <v>114</v>
      </c>
      <c r="AA21" s="37" t="s">
        <v>114</v>
      </c>
      <c r="AB21" s="37" t="s">
        <v>114</v>
      </c>
      <c r="AC21" s="37" t="s">
        <v>114</v>
      </c>
      <c r="AD21" s="37"/>
      <c r="AE21" s="37"/>
      <c r="AF21" s="37"/>
    </row>
    <row r="22" spans="1:32" ht="15" customHeight="1">
      <c r="A22" s="39" t="s">
        <v>131</v>
      </c>
      <c r="B22" s="34" t="s">
        <v>132</v>
      </c>
      <c r="C22" s="34">
        <v>0</v>
      </c>
      <c r="D22" s="40" t="s">
        <v>133</v>
      </c>
      <c r="E22" s="40" t="s">
        <v>133</v>
      </c>
      <c r="F22" s="40" t="s">
        <v>133</v>
      </c>
      <c r="G22" s="40" t="s">
        <v>133</v>
      </c>
      <c r="H22" s="40" t="s">
        <v>133</v>
      </c>
      <c r="I22" s="35">
        <v>210</v>
      </c>
      <c r="J22" s="35">
        <v>21</v>
      </c>
      <c r="K22" s="35">
        <v>0</v>
      </c>
      <c r="L22" s="35">
        <v>64</v>
      </c>
      <c r="M22" s="35">
        <v>296</v>
      </c>
      <c r="N22" s="35">
        <v>24</v>
      </c>
      <c r="O22" s="35"/>
      <c r="P22" s="35"/>
      <c r="Q22" s="40">
        <v>20</v>
      </c>
      <c r="R22" s="40">
        <v>32</v>
      </c>
      <c r="S22" s="40">
        <v>30</v>
      </c>
      <c r="T22" s="41">
        <v>32</v>
      </c>
      <c r="U22" s="41"/>
      <c r="V22" s="41"/>
      <c r="W22" s="41"/>
      <c r="X22" s="37">
        <v>24</v>
      </c>
      <c r="Y22" s="37">
        <v>17</v>
      </c>
      <c r="Z22" s="37">
        <v>16</v>
      </c>
      <c r="AA22" s="37"/>
      <c r="AB22" s="37"/>
      <c r="AC22" s="37"/>
      <c r="AD22" s="37">
        <v>32</v>
      </c>
      <c r="AE22" s="37">
        <v>21</v>
      </c>
      <c r="AF22" s="37">
        <v>32</v>
      </c>
    </row>
    <row r="23" spans="1:32" ht="15" customHeight="1">
      <c r="A23" s="39" t="s">
        <v>131</v>
      </c>
      <c r="B23" s="34" t="s">
        <v>134</v>
      </c>
      <c r="C23" s="34">
        <v>0</v>
      </c>
      <c r="D23" s="40" t="s">
        <v>133</v>
      </c>
      <c r="E23" s="40" t="s">
        <v>133</v>
      </c>
      <c r="F23" s="40" t="s">
        <v>133</v>
      </c>
      <c r="G23" s="40" t="s">
        <v>133</v>
      </c>
      <c r="H23" s="40" t="s">
        <v>133</v>
      </c>
      <c r="I23" s="35">
        <v>557</v>
      </c>
      <c r="J23" s="35">
        <v>73</v>
      </c>
      <c r="K23" s="35">
        <v>0</v>
      </c>
      <c r="L23" s="35">
        <v>80</v>
      </c>
      <c r="M23" s="35">
        <v>942</v>
      </c>
      <c r="N23" s="35">
        <v>110</v>
      </c>
      <c r="O23" s="35"/>
      <c r="P23" s="35"/>
      <c r="Q23" s="40">
        <v>190</v>
      </c>
      <c r="R23" s="40">
        <v>39</v>
      </c>
      <c r="S23" s="40">
        <v>220</v>
      </c>
      <c r="T23" s="41">
        <v>39</v>
      </c>
      <c r="U23" s="41"/>
      <c r="V23" s="41"/>
      <c r="W23" s="41"/>
      <c r="X23" s="37">
        <v>311</v>
      </c>
      <c r="Y23" s="37">
        <v>68</v>
      </c>
      <c r="Z23" s="37">
        <v>20</v>
      </c>
      <c r="AA23" s="37"/>
      <c r="AB23" s="37"/>
      <c r="AC23" s="37"/>
      <c r="AD23" s="37">
        <v>290</v>
      </c>
      <c r="AE23" s="37">
        <v>76</v>
      </c>
      <c r="AF23" s="37">
        <v>39</v>
      </c>
    </row>
    <row r="24" spans="1:32" ht="15" customHeight="1">
      <c r="A24" s="39" t="s">
        <v>131</v>
      </c>
      <c r="B24" s="34" t="s">
        <v>135</v>
      </c>
      <c r="C24" s="34">
        <v>0</v>
      </c>
      <c r="D24" s="40" t="s">
        <v>133</v>
      </c>
      <c r="E24" s="40" t="s">
        <v>133</v>
      </c>
      <c r="F24" s="40" t="s">
        <v>133</v>
      </c>
      <c r="G24" s="40" t="s">
        <v>133</v>
      </c>
      <c r="H24" s="40" t="s">
        <v>133</v>
      </c>
      <c r="I24" s="35">
        <v>318</v>
      </c>
      <c r="J24" s="35">
        <v>85</v>
      </c>
      <c r="K24" s="35">
        <v>0</v>
      </c>
      <c r="L24" s="35">
        <v>32</v>
      </c>
      <c r="M24" s="35" t="s">
        <v>133</v>
      </c>
      <c r="N24" s="35" t="s">
        <v>133</v>
      </c>
      <c r="O24" s="35"/>
      <c r="P24" s="35"/>
      <c r="Q24" s="40">
        <v>450</v>
      </c>
      <c r="R24" s="40">
        <v>32</v>
      </c>
      <c r="S24" s="40">
        <v>450</v>
      </c>
      <c r="T24" s="41">
        <v>32</v>
      </c>
      <c r="U24" s="41"/>
      <c r="V24" s="41"/>
      <c r="W24" s="41"/>
      <c r="X24" s="37">
        <v>216</v>
      </c>
      <c r="Y24" s="37">
        <v>67</v>
      </c>
      <c r="Z24" s="37">
        <v>20</v>
      </c>
      <c r="AA24" s="37"/>
      <c r="AB24" s="37"/>
      <c r="AC24" s="37"/>
      <c r="AD24" s="37">
        <v>228</v>
      </c>
      <c r="AE24" s="37">
        <v>71</v>
      </c>
      <c r="AF24" s="37">
        <v>39</v>
      </c>
    </row>
    <row r="25" spans="1:32" ht="15" customHeight="1">
      <c r="A25" s="39" t="s">
        <v>136</v>
      </c>
      <c r="B25" s="34" t="s">
        <v>137</v>
      </c>
      <c r="C25" s="34" t="s">
        <v>138</v>
      </c>
      <c r="D25" s="40">
        <v>960</v>
      </c>
      <c r="E25" s="40">
        <v>580</v>
      </c>
      <c r="F25" s="40">
        <v>0</v>
      </c>
      <c r="G25" s="40">
        <v>1830</v>
      </c>
      <c r="H25" s="40">
        <v>0</v>
      </c>
      <c r="I25" s="35">
        <v>673</v>
      </c>
      <c r="J25" s="35">
        <v>332</v>
      </c>
      <c r="K25" s="35">
        <v>0</v>
      </c>
      <c r="L25" s="35">
        <v>0</v>
      </c>
      <c r="M25" s="35">
        <v>747</v>
      </c>
      <c r="N25" s="35">
        <v>505</v>
      </c>
      <c r="O25" s="35"/>
      <c r="P25" s="35"/>
      <c r="Q25" s="40">
        <v>490</v>
      </c>
      <c r="R25" s="40">
        <v>0</v>
      </c>
      <c r="S25" s="40">
        <v>440</v>
      </c>
      <c r="T25" s="41">
        <v>0</v>
      </c>
      <c r="U25" s="41"/>
      <c r="V25" s="41"/>
      <c r="W25" s="41"/>
      <c r="X25" s="37">
        <v>833</v>
      </c>
      <c r="Y25" s="37">
        <v>403</v>
      </c>
      <c r="Z25" s="37">
        <v>0</v>
      </c>
      <c r="AA25" s="37">
        <v>1780</v>
      </c>
      <c r="AB25" s="37">
        <v>492</v>
      </c>
      <c r="AC25" s="37">
        <v>0</v>
      </c>
      <c r="AD25" s="37"/>
      <c r="AE25" s="37"/>
      <c r="AF25" s="37"/>
    </row>
    <row r="26" spans="1:33" ht="15" customHeight="1">
      <c r="A26" s="39" t="s">
        <v>136</v>
      </c>
      <c r="B26" s="34" t="s">
        <v>139</v>
      </c>
      <c r="C26" s="34" t="s">
        <v>138</v>
      </c>
      <c r="D26" s="40">
        <v>2290</v>
      </c>
      <c r="E26" s="40">
        <v>820</v>
      </c>
      <c r="F26" s="40">
        <v>0</v>
      </c>
      <c r="G26" s="40">
        <v>3970</v>
      </c>
      <c r="H26" s="40">
        <v>0</v>
      </c>
      <c r="I26" s="35">
        <v>1672</v>
      </c>
      <c r="J26" s="35">
        <v>466</v>
      </c>
      <c r="K26" s="35">
        <v>0</v>
      </c>
      <c r="L26" s="35">
        <v>0</v>
      </c>
      <c r="M26" s="35">
        <v>1928</v>
      </c>
      <c r="N26" s="35">
        <v>688</v>
      </c>
      <c r="O26" s="35"/>
      <c r="P26" s="35"/>
      <c r="Q26" s="40">
        <v>1260</v>
      </c>
      <c r="R26" s="40">
        <v>0</v>
      </c>
      <c r="S26" s="40">
        <v>1130</v>
      </c>
      <c r="T26" s="41">
        <v>0</v>
      </c>
      <c r="U26" s="41"/>
      <c r="V26" s="41"/>
      <c r="W26" s="41"/>
      <c r="X26" s="37">
        <v>971</v>
      </c>
      <c r="Y26" s="37">
        <v>448</v>
      </c>
      <c r="Z26" s="37">
        <v>0</v>
      </c>
      <c r="AA26" s="37">
        <v>2937</v>
      </c>
      <c r="AB26" s="37">
        <v>723</v>
      </c>
      <c r="AC26" s="37">
        <v>0</v>
      </c>
      <c r="AD26" s="37"/>
      <c r="AE26" s="37"/>
      <c r="AF26" s="37"/>
      <c r="AG26" t="s">
        <v>140</v>
      </c>
    </row>
    <row r="27" spans="1:32" ht="15" customHeight="1">
      <c r="A27" s="39" t="s">
        <v>141</v>
      </c>
      <c r="B27" s="34" t="s">
        <v>142</v>
      </c>
      <c r="C27" s="34" t="s">
        <v>138</v>
      </c>
      <c r="D27" s="40">
        <v>880</v>
      </c>
      <c r="E27" s="40">
        <v>320</v>
      </c>
      <c r="F27" s="40">
        <v>0</v>
      </c>
      <c r="G27" s="40">
        <v>1460</v>
      </c>
      <c r="H27" s="40">
        <v>0</v>
      </c>
      <c r="I27" s="35">
        <v>764</v>
      </c>
      <c r="J27" s="35">
        <v>329</v>
      </c>
      <c r="K27" s="35">
        <v>0</v>
      </c>
      <c r="L27" s="35">
        <v>0</v>
      </c>
      <c r="M27" s="35">
        <v>749</v>
      </c>
      <c r="N27" s="35">
        <v>297</v>
      </c>
      <c r="O27" s="35"/>
      <c r="P27" s="35"/>
      <c r="Q27" s="40">
        <v>470</v>
      </c>
      <c r="R27" s="40">
        <v>0</v>
      </c>
      <c r="S27" s="40">
        <v>420</v>
      </c>
      <c r="T27" s="41">
        <v>0</v>
      </c>
      <c r="U27" s="41"/>
      <c r="V27" s="41"/>
      <c r="W27" s="41"/>
      <c r="X27" s="37">
        <v>734</v>
      </c>
      <c r="Y27" s="37">
        <v>239</v>
      </c>
      <c r="Z27" s="37">
        <v>0</v>
      </c>
      <c r="AA27" s="37" t="s">
        <v>114</v>
      </c>
      <c r="AB27" s="37" t="s">
        <v>114</v>
      </c>
      <c r="AC27" s="37" t="s">
        <v>114</v>
      </c>
      <c r="AD27" s="37"/>
      <c r="AE27" s="37"/>
      <c r="AF27" s="37"/>
    </row>
    <row r="28" spans="1:33" ht="15" customHeight="1">
      <c r="A28" s="39" t="s">
        <v>143</v>
      </c>
      <c r="B28" s="34" t="s">
        <v>144</v>
      </c>
      <c r="C28" s="34" t="s">
        <v>138</v>
      </c>
      <c r="D28" s="40">
        <v>2000</v>
      </c>
      <c r="E28" s="40">
        <v>520</v>
      </c>
      <c r="F28" s="40">
        <v>0</v>
      </c>
      <c r="G28" s="40">
        <v>3290</v>
      </c>
      <c r="H28" s="40">
        <v>0</v>
      </c>
      <c r="I28" s="35">
        <v>835</v>
      </c>
      <c r="J28" s="35">
        <v>335</v>
      </c>
      <c r="K28" s="35">
        <v>0</v>
      </c>
      <c r="L28" s="35">
        <v>0</v>
      </c>
      <c r="M28" s="35">
        <v>796</v>
      </c>
      <c r="N28" s="35">
        <v>334</v>
      </c>
      <c r="O28" s="35"/>
      <c r="P28" s="35"/>
      <c r="Q28" s="40">
        <v>950</v>
      </c>
      <c r="R28" s="40">
        <v>0</v>
      </c>
      <c r="S28" s="40">
        <v>900</v>
      </c>
      <c r="T28" s="41">
        <v>0</v>
      </c>
      <c r="U28" s="41"/>
      <c r="V28" s="41"/>
      <c r="W28" s="41"/>
      <c r="X28" s="37" t="s">
        <v>114</v>
      </c>
      <c r="Y28" s="37" t="s">
        <v>114</v>
      </c>
      <c r="Z28" s="37" t="s">
        <v>114</v>
      </c>
      <c r="AA28" s="37" t="s">
        <v>114</v>
      </c>
      <c r="AB28" s="37" t="s">
        <v>114</v>
      </c>
      <c r="AC28" s="37" t="s">
        <v>114</v>
      </c>
      <c r="AD28" s="37"/>
      <c r="AE28" s="37"/>
      <c r="AF28" s="37"/>
      <c r="AG28" t="s">
        <v>145</v>
      </c>
    </row>
    <row r="29" spans="1:32" ht="15" customHeight="1">
      <c r="A29" s="39" t="s">
        <v>146</v>
      </c>
      <c r="B29" s="34" t="s">
        <v>112</v>
      </c>
      <c r="C29" s="34" t="s">
        <v>138</v>
      </c>
      <c r="D29" s="40">
        <v>880</v>
      </c>
      <c r="E29" s="40">
        <v>300</v>
      </c>
      <c r="F29" s="40">
        <v>0</v>
      </c>
      <c r="G29" s="40">
        <v>1380</v>
      </c>
      <c r="H29" s="40">
        <v>0</v>
      </c>
      <c r="I29" s="35">
        <v>709</v>
      </c>
      <c r="J29" s="35">
        <v>280</v>
      </c>
      <c r="K29" s="35">
        <v>0</v>
      </c>
      <c r="L29" s="35">
        <v>0</v>
      </c>
      <c r="M29" s="35">
        <v>677</v>
      </c>
      <c r="N29" s="35">
        <v>281</v>
      </c>
      <c r="O29" s="35"/>
      <c r="P29" s="35"/>
      <c r="Q29" s="40">
        <v>490</v>
      </c>
      <c r="R29" s="40">
        <v>0</v>
      </c>
      <c r="S29" s="40">
        <v>420</v>
      </c>
      <c r="T29" s="41">
        <v>0</v>
      </c>
      <c r="U29" s="41"/>
      <c r="V29" s="41"/>
      <c r="W29" s="41"/>
      <c r="X29" s="37" t="s">
        <v>114</v>
      </c>
      <c r="Y29" s="37" t="s">
        <v>114</v>
      </c>
      <c r="Z29" s="37" t="s">
        <v>114</v>
      </c>
      <c r="AA29" s="37" t="s">
        <v>114</v>
      </c>
      <c r="AB29" s="37" t="s">
        <v>114</v>
      </c>
      <c r="AC29" s="37" t="s">
        <v>114</v>
      </c>
      <c r="AD29" s="37"/>
      <c r="AE29" s="37"/>
      <c r="AF29" s="37"/>
    </row>
    <row r="30" spans="1:32" ht="15" customHeight="1">
      <c r="A30" s="39" t="s">
        <v>147</v>
      </c>
      <c r="B30" s="34" t="s">
        <v>142</v>
      </c>
      <c r="C30" s="34" t="s">
        <v>138</v>
      </c>
      <c r="D30" s="40">
        <v>500</v>
      </c>
      <c r="E30" s="40">
        <v>250</v>
      </c>
      <c r="F30" s="40">
        <v>0</v>
      </c>
      <c r="G30" s="40">
        <v>890</v>
      </c>
      <c r="H30" s="40">
        <v>0</v>
      </c>
      <c r="I30" s="35">
        <v>442</v>
      </c>
      <c r="J30" s="35">
        <v>242</v>
      </c>
      <c r="K30" s="35">
        <v>0</v>
      </c>
      <c r="L30" s="35">
        <v>0</v>
      </c>
      <c r="M30" s="35">
        <v>456</v>
      </c>
      <c r="N30" s="35">
        <v>241</v>
      </c>
      <c r="O30" s="35"/>
      <c r="P30" s="35"/>
      <c r="Q30" s="40">
        <v>300</v>
      </c>
      <c r="R30" s="40">
        <v>0</v>
      </c>
      <c r="S30" s="40">
        <v>260</v>
      </c>
      <c r="T30" s="41">
        <v>0</v>
      </c>
      <c r="U30" s="41"/>
      <c r="V30" s="41"/>
      <c r="W30" s="41"/>
      <c r="X30" s="37" t="s">
        <v>114</v>
      </c>
      <c r="Y30" s="37" t="s">
        <v>114</v>
      </c>
      <c r="Z30" s="37" t="s">
        <v>114</v>
      </c>
      <c r="AA30" s="37" t="s">
        <v>114</v>
      </c>
      <c r="AB30" s="37" t="s">
        <v>114</v>
      </c>
      <c r="AC30" s="37" t="s">
        <v>114</v>
      </c>
      <c r="AD30" s="37"/>
      <c r="AE30" s="37"/>
      <c r="AF30" s="37"/>
    </row>
    <row r="31" spans="1:32" ht="15" customHeight="1">
      <c r="A31" s="39" t="s">
        <v>148</v>
      </c>
      <c r="B31" s="34" t="s">
        <v>149</v>
      </c>
      <c r="C31" s="34">
        <v>0</v>
      </c>
      <c r="D31" s="40">
        <v>465</v>
      </c>
      <c r="E31" s="40">
        <v>185</v>
      </c>
      <c r="F31" s="40">
        <v>0</v>
      </c>
      <c r="G31" s="40">
        <v>890</v>
      </c>
      <c r="H31" s="40">
        <v>0</v>
      </c>
      <c r="I31" s="35">
        <v>406</v>
      </c>
      <c r="J31" s="35">
        <v>180</v>
      </c>
      <c r="K31" s="35">
        <v>0</v>
      </c>
      <c r="L31" s="35">
        <v>0</v>
      </c>
      <c r="M31" s="35">
        <v>406</v>
      </c>
      <c r="N31" s="35">
        <v>180</v>
      </c>
      <c r="O31" s="35"/>
      <c r="P31" s="35"/>
      <c r="Q31" s="40">
        <v>270</v>
      </c>
      <c r="R31" s="40">
        <v>0</v>
      </c>
      <c r="S31" s="40">
        <v>260</v>
      </c>
      <c r="T31" s="41">
        <v>0</v>
      </c>
      <c r="U31" s="41"/>
      <c r="V31" s="41"/>
      <c r="W31" s="41"/>
      <c r="X31" s="37">
        <v>599</v>
      </c>
      <c r="Y31" s="37">
        <v>178</v>
      </c>
      <c r="Z31" s="37">
        <v>0</v>
      </c>
      <c r="AA31" s="37">
        <v>535</v>
      </c>
      <c r="AB31" s="37">
        <v>235</v>
      </c>
      <c r="AC31" s="37">
        <v>0</v>
      </c>
      <c r="AD31" s="37">
        <v>393</v>
      </c>
      <c r="AE31" s="37">
        <v>178</v>
      </c>
      <c r="AF31" s="37">
        <v>0</v>
      </c>
    </row>
    <row r="32" spans="1:32" ht="15" customHeight="1">
      <c r="A32" s="39" t="s">
        <v>150</v>
      </c>
      <c r="B32" s="34" t="s">
        <v>112</v>
      </c>
      <c r="C32" s="34"/>
      <c r="D32" s="40">
        <v>5600</v>
      </c>
      <c r="E32" s="40">
        <v>1900</v>
      </c>
      <c r="F32" s="40">
        <v>0</v>
      </c>
      <c r="G32" s="40">
        <v>10500</v>
      </c>
      <c r="H32" s="40">
        <v>0</v>
      </c>
      <c r="I32" s="35">
        <v>4770</v>
      </c>
      <c r="J32" s="35">
        <v>1761</v>
      </c>
      <c r="K32" s="35">
        <v>0</v>
      </c>
      <c r="L32" s="35">
        <v>0</v>
      </c>
      <c r="M32" s="35">
        <v>4492</v>
      </c>
      <c r="N32" s="35">
        <v>1756</v>
      </c>
      <c r="O32" s="35"/>
      <c r="P32" s="35"/>
      <c r="Q32" s="40">
        <v>2600</v>
      </c>
      <c r="R32" s="40">
        <v>0</v>
      </c>
      <c r="S32" s="40">
        <v>2600</v>
      </c>
      <c r="T32" s="41">
        <v>0</v>
      </c>
      <c r="U32" s="41"/>
      <c r="V32" s="41"/>
      <c r="W32" s="41"/>
      <c r="X32" s="37">
        <v>3393</v>
      </c>
      <c r="Y32" s="37">
        <v>1538</v>
      </c>
      <c r="Z32" s="37">
        <v>0</v>
      </c>
      <c r="AA32" s="37" t="s">
        <v>114</v>
      </c>
      <c r="AB32" s="37" t="s">
        <v>114</v>
      </c>
      <c r="AC32" s="37" t="s">
        <v>114</v>
      </c>
      <c r="AD32" s="37"/>
      <c r="AE32" s="37"/>
      <c r="AF32" s="37"/>
    </row>
    <row r="33" spans="1:32" ht="15" customHeight="1">
      <c r="A33" s="39" t="s">
        <v>150</v>
      </c>
      <c r="B33" s="34" t="s">
        <v>151</v>
      </c>
      <c r="C33" s="34"/>
      <c r="D33" s="40">
        <v>2700</v>
      </c>
      <c r="E33" s="40">
        <v>970</v>
      </c>
      <c r="F33" s="40">
        <v>0</v>
      </c>
      <c r="G33" s="40">
        <v>4870</v>
      </c>
      <c r="H33" s="40">
        <v>0</v>
      </c>
      <c r="I33" s="35">
        <v>2190</v>
      </c>
      <c r="J33" s="35">
        <v>903</v>
      </c>
      <c r="K33" s="35">
        <v>0</v>
      </c>
      <c r="L33" s="35">
        <v>0</v>
      </c>
      <c r="M33" s="35">
        <v>2048</v>
      </c>
      <c r="N33" s="35">
        <v>895</v>
      </c>
      <c r="O33" s="35"/>
      <c r="P33" s="35"/>
      <c r="Q33" s="40">
        <v>1250</v>
      </c>
      <c r="R33" s="40">
        <v>0</v>
      </c>
      <c r="S33" s="40">
        <v>1240</v>
      </c>
      <c r="T33" s="41">
        <v>0</v>
      </c>
      <c r="U33" s="41"/>
      <c r="V33" s="41"/>
      <c r="W33" s="41"/>
      <c r="X33" s="37">
        <v>2033</v>
      </c>
      <c r="Y33" s="37">
        <v>879</v>
      </c>
      <c r="Z33" s="37">
        <v>0</v>
      </c>
      <c r="AA33" s="37" t="s">
        <v>114</v>
      </c>
      <c r="AB33" s="37" t="s">
        <v>114</v>
      </c>
      <c r="AC33" s="37" t="s">
        <v>114</v>
      </c>
      <c r="AD33" s="37"/>
      <c r="AE33" s="37"/>
      <c r="AF33" s="37"/>
    </row>
    <row r="34" spans="1:33" ht="15" customHeight="1">
      <c r="A34" s="39" t="s">
        <v>152</v>
      </c>
      <c r="B34" s="34" t="s">
        <v>112</v>
      </c>
      <c r="C34" s="34" t="s">
        <v>120</v>
      </c>
      <c r="D34" s="40" t="s">
        <v>133</v>
      </c>
      <c r="E34" s="40" t="s">
        <v>133</v>
      </c>
      <c r="F34" s="40" t="s">
        <v>133</v>
      </c>
      <c r="G34" s="40" t="s">
        <v>133</v>
      </c>
      <c r="H34" s="40" t="s">
        <v>133</v>
      </c>
      <c r="I34" s="35">
        <v>42</v>
      </c>
      <c r="J34" s="35">
        <v>85</v>
      </c>
      <c r="K34" s="35">
        <v>0</v>
      </c>
      <c r="L34" s="35">
        <v>0</v>
      </c>
      <c r="M34" s="35" t="s">
        <v>133</v>
      </c>
      <c r="N34" s="35" t="s">
        <v>133</v>
      </c>
      <c r="O34" s="35"/>
      <c r="P34" s="35"/>
      <c r="Q34" s="40">
        <v>40</v>
      </c>
      <c r="R34" s="40">
        <v>0</v>
      </c>
      <c r="S34" s="40" t="s">
        <v>133</v>
      </c>
      <c r="T34" s="41" t="s">
        <v>133</v>
      </c>
      <c r="U34" s="41"/>
      <c r="V34" s="41"/>
      <c r="W34" s="41"/>
      <c r="X34" s="37" t="s">
        <v>114</v>
      </c>
      <c r="Y34" s="37" t="s">
        <v>114</v>
      </c>
      <c r="Z34" s="37" t="s">
        <v>114</v>
      </c>
      <c r="AA34" s="37" t="s">
        <v>114</v>
      </c>
      <c r="AB34" s="37" t="s">
        <v>114</v>
      </c>
      <c r="AC34" s="37" t="s">
        <v>114</v>
      </c>
      <c r="AD34" s="37"/>
      <c r="AE34" s="37"/>
      <c r="AF34" s="37"/>
      <c r="AG34" t="s">
        <v>153</v>
      </c>
    </row>
    <row r="35" spans="1:33" ht="15" customHeight="1">
      <c r="A35" s="39" t="s">
        <v>154</v>
      </c>
      <c r="B35" s="34" t="s">
        <v>112</v>
      </c>
      <c r="C35" s="34"/>
      <c r="D35" s="40">
        <v>3018</v>
      </c>
      <c r="E35" s="40">
        <v>1212</v>
      </c>
      <c r="F35" s="40">
        <v>0</v>
      </c>
      <c r="G35" s="40" t="s">
        <v>133</v>
      </c>
      <c r="H35" s="40" t="s">
        <v>133</v>
      </c>
      <c r="I35" s="35">
        <v>2135</v>
      </c>
      <c r="J35" s="35">
        <v>1184</v>
      </c>
      <c r="K35" s="35">
        <v>0</v>
      </c>
      <c r="L35" s="35">
        <v>0</v>
      </c>
      <c r="M35" s="35">
        <v>2366</v>
      </c>
      <c r="N35" s="35">
        <v>1197</v>
      </c>
      <c r="O35" s="35"/>
      <c r="P35" s="35"/>
      <c r="Q35" s="40">
        <v>1490</v>
      </c>
      <c r="R35" s="40">
        <v>0</v>
      </c>
      <c r="S35" s="40" t="s">
        <v>133</v>
      </c>
      <c r="T35" s="41" t="s">
        <v>133</v>
      </c>
      <c r="U35" s="41"/>
      <c r="V35" s="41"/>
      <c r="W35" s="41"/>
      <c r="X35" s="37">
        <v>2244</v>
      </c>
      <c r="Y35" s="37">
        <v>1199</v>
      </c>
      <c r="Z35" s="37">
        <v>0</v>
      </c>
      <c r="AA35" s="37">
        <v>1712</v>
      </c>
      <c r="AB35" s="37">
        <v>1200</v>
      </c>
      <c r="AC35" s="37">
        <v>0</v>
      </c>
      <c r="AD35" s="37">
        <v>1632</v>
      </c>
      <c r="AE35" s="37">
        <v>1208</v>
      </c>
      <c r="AF35" s="37">
        <v>0</v>
      </c>
      <c r="AG35" t="s">
        <v>156</v>
      </c>
    </row>
    <row r="36" spans="1:32" ht="15" customHeight="1">
      <c r="A36" s="39" t="s">
        <v>157</v>
      </c>
      <c r="B36" s="34" t="s">
        <v>112</v>
      </c>
      <c r="C36" s="34"/>
      <c r="D36" s="40">
        <v>6074</v>
      </c>
      <c r="E36" s="40">
        <v>2404</v>
      </c>
      <c r="F36" s="40">
        <v>2</v>
      </c>
      <c r="G36" s="40" t="s">
        <v>133</v>
      </c>
      <c r="H36" s="40" t="s">
        <v>133</v>
      </c>
      <c r="I36" s="35">
        <v>4102</v>
      </c>
      <c r="J36" s="35">
        <v>2248</v>
      </c>
      <c r="K36" s="35">
        <v>0</v>
      </c>
      <c r="L36" s="35">
        <v>2</v>
      </c>
      <c r="M36" s="35">
        <v>4960</v>
      </c>
      <c r="N36" s="35">
        <v>2397</v>
      </c>
      <c r="O36" s="35"/>
      <c r="P36" s="35">
        <v>2</v>
      </c>
      <c r="Q36" s="40" t="s">
        <v>133</v>
      </c>
      <c r="R36" s="40" t="s">
        <v>133</v>
      </c>
      <c r="S36" s="40" t="s">
        <v>133</v>
      </c>
      <c r="T36" s="41" t="s">
        <v>133</v>
      </c>
      <c r="U36" s="41"/>
      <c r="V36" s="41"/>
      <c r="W36" s="41"/>
      <c r="X36" s="37">
        <v>4047</v>
      </c>
      <c r="Y36" s="37">
        <v>2114</v>
      </c>
      <c r="Z36" s="37">
        <v>1</v>
      </c>
      <c r="AA36" s="37">
        <v>4728</v>
      </c>
      <c r="AB36" s="37">
        <v>2280</v>
      </c>
      <c r="AC36" s="37">
        <v>2</v>
      </c>
      <c r="AD36" s="37">
        <v>2663</v>
      </c>
      <c r="AE36" s="37">
        <v>2278</v>
      </c>
      <c r="AF36" s="37">
        <v>2</v>
      </c>
    </row>
    <row r="37" spans="1:32" ht="15" customHeight="1">
      <c r="A37" s="39" t="s">
        <v>157</v>
      </c>
      <c r="B37" s="34" t="s">
        <v>158</v>
      </c>
      <c r="C37" s="34"/>
      <c r="D37" s="40" t="s">
        <v>133</v>
      </c>
      <c r="E37" s="40" t="s">
        <v>133</v>
      </c>
      <c r="F37" s="40" t="s">
        <v>133</v>
      </c>
      <c r="G37" s="40" t="s">
        <v>133</v>
      </c>
      <c r="H37" s="40" t="s">
        <v>133</v>
      </c>
      <c r="I37" s="35">
        <v>2899</v>
      </c>
      <c r="J37" s="35">
        <v>1688</v>
      </c>
      <c r="K37" s="35">
        <v>0</v>
      </c>
      <c r="L37" s="35">
        <v>2</v>
      </c>
      <c r="M37" s="35">
        <v>2834</v>
      </c>
      <c r="N37" s="35">
        <v>1406</v>
      </c>
      <c r="O37" s="35"/>
      <c r="P37" s="35">
        <v>2</v>
      </c>
      <c r="Q37" s="40" t="s">
        <v>133</v>
      </c>
      <c r="R37" s="40" t="s">
        <v>133</v>
      </c>
      <c r="S37" s="40" t="s">
        <v>133</v>
      </c>
      <c r="T37" s="41" t="s">
        <v>133</v>
      </c>
      <c r="U37" s="41"/>
      <c r="V37" s="41"/>
      <c r="W37" s="41"/>
      <c r="X37" s="37" t="s">
        <v>114</v>
      </c>
      <c r="Y37" s="37" t="s">
        <v>114</v>
      </c>
      <c r="Z37" s="37" t="s">
        <v>114</v>
      </c>
      <c r="AA37" s="37" t="s">
        <v>114</v>
      </c>
      <c r="AB37" s="37" t="s">
        <v>114</v>
      </c>
      <c r="AC37" s="37" t="s">
        <v>114</v>
      </c>
      <c r="AD37" s="37">
        <v>1789</v>
      </c>
      <c r="AE37" s="37">
        <v>1706</v>
      </c>
      <c r="AF37" s="37">
        <v>2</v>
      </c>
    </row>
    <row r="38" spans="1:33" ht="15" customHeight="1">
      <c r="A38" s="39" t="s">
        <v>159</v>
      </c>
      <c r="B38" s="34" t="s">
        <v>120</v>
      </c>
      <c r="C38" s="34">
        <v>0</v>
      </c>
      <c r="D38" s="40">
        <v>2510</v>
      </c>
      <c r="E38" s="40">
        <v>600</v>
      </c>
      <c r="F38" s="40">
        <v>8</v>
      </c>
      <c r="G38" s="40">
        <v>4270</v>
      </c>
      <c r="H38" s="40">
        <v>0</v>
      </c>
      <c r="I38" s="35">
        <v>2204</v>
      </c>
      <c r="J38" s="35">
        <v>561</v>
      </c>
      <c r="K38" s="35">
        <v>8</v>
      </c>
      <c r="L38" s="35">
        <v>0</v>
      </c>
      <c r="M38" s="35">
        <v>2717</v>
      </c>
      <c r="N38" s="35">
        <v>556</v>
      </c>
      <c r="O38" s="35"/>
      <c r="P38" s="35"/>
      <c r="Q38" s="40">
        <v>1400</v>
      </c>
      <c r="R38" s="40" t="s">
        <v>160</v>
      </c>
      <c r="S38" s="40">
        <v>1340</v>
      </c>
      <c r="T38" s="41" t="s">
        <v>160</v>
      </c>
      <c r="U38" s="41"/>
      <c r="V38" s="41"/>
      <c r="W38" s="41"/>
      <c r="X38" s="37" t="s">
        <v>114</v>
      </c>
      <c r="Y38" s="37" t="s">
        <v>114</v>
      </c>
      <c r="Z38" s="37" t="s">
        <v>114</v>
      </c>
      <c r="AA38" s="37" t="s">
        <v>114</v>
      </c>
      <c r="AB38" s="37" t="s">
        <v>114</v>
      </c>
      <c r="AC38" s="37" t="s">
        <v>114</v>
      </c>
      <c r="AD38" s="37"/>
      <c r="AE38" s="37"/>
      <c r="AF38" s="37"/>
      <c r="AG38" t="s">
        <v>161</v>
      </c>
    </row>
    <row r="39" spans="1:33" ht="15" customHeight="1">
      <c r="A39" s="39" t="s">
        <v>159</v>
      </c>
      <c r="B39" s="34" t="s">
        <v>120</v>
      </c>
      <c r="C39" s="34">
        <v>0</v>
      </c>
      <c r="D39" s="40">
        <v>2560</v>
      </c>
      <c r="E39" s="40">
        <v>630</v>
      </c>
      <c r="F39" s="40">
        <v>8</v>
      </c>
      <c r="G39" s="40">
        <v>4320</v>
      </c>
      <c r="H39" s="40">
        <v>0</v>
      </c>
      <c r="I39" s="35">
        <v>2343</v>
      </c>
      <c r="J39" s="35">
        <v>580</v>
      </c>
      <c r="K39" s="35">
        <v>8</v>
      </c>
      <c r="L39" s="35">
        <v>0</v>
      </c>
      <c r="M39" s="35">
        <v>2908</v>
      </c>
      <c r="N39" s="35">
        <v>582</v>
      </c>
      <c r="O39" s="35"/>
      <c r="P39" s="35"/>
      <c r="Q39" s="40">
        <v>1490</v>
      </c>
      <c r="R39" s="40" t="s">
        <v>160</v>
      </c>
      <c r="S39" s="40">
        <v>1390</v>
      </c>
      <c r="T39" s="41" t="s">
        <v>160</v>
      </c>
      <c r="U39" s="41"/>
      <c r="V39" s="41"/>
      <c r="W39" s="41"/>
      <c r="X39" s="37" t="s">
        <v>114</v>
      </c>
      <c r="Y39" s="37" t="s">
        <v>114</v>
      </c>
      <c r="Z39" s="37" t="s">
        <v>114</v>
      </c>
      <c r="AA39" s="37" t="s">
        <v>114</v>
      </c>
      <c r="AB39" s="37" t="s">
        <v>114</v>
      </c>
      <c r="AC39" s="37" t="s">
        <v>114</v>
      </c>
      <c r="AD39" s="37"/>
      <c r="AE39" s="37"/>
      <c r="AF39" s="37"/>
      <c r="AG39" t="s">
        <v>162</v>
      </c>
    </row>
    <row r="40" spans="1:33" ht="15" customHeight="1">
      <c r="A40" s="39" t="s">
        <v>163</v>
      </c>
      <c r="B40" s="34" t="s">
        <v>120</v>
      </c>
      <c r="C40" s="34">
        <v>0</v>
      </c>
      <c r="D40" s="40">
        <v>2410</v>
      </c>
      <c r="E40" s="40">
        <v>600</v>
      </c>
      <c r="F40" s="40">
        <v>8</v>
      </c>
      <c r="G40" s="40">
        <v>3770</v>
      </c>
      <c r="H40" s="40">
        <v>0</v>
      </c>
      <c r="I40" s="35">
        <v>2021</v>
      </c>
      <c r="J40" s="35">
        <v>558</v>
      </c>
      <c r="K40" s="35">
        <v>8</v>
      </c>
      <c r="L40" s="35">
        <v>0</v>
      </c>
      <c r="M40" s="35">
        <v>2665</v>
      </c>
      <c r="N40" s="35">
        <v>556</v>
      </c>
      <c r="O40" s="35"/>
      <c r="P40" s="35"/>
      <c r="Q40" s="40">
        <v>1270</v>
      </c>
      <c r="R40" s="40" t="s">
        <v>160</v>
      </c>
      <c r="S40" s="40">
        <v>1270</v>
      </c>
      <c r="T40" s="41" t="s">
        <v>160</v>
      </c>
      <c r="U40" s="41"/>
      <c r="V40" s="41"/>
      <c r="W40" s="41"/>
      <c r="X40" s="37" t="s">
        <v>114</v>
      </c>
      <c r="Y40" s="37" t="s">
        <v>114</v>
      </c>
      <c r="Z40" s="37" t="s">
        <v>114</v>
      </c>
      <c r="AA40" s="37" t="s">
        <v>114</v>
      </c>
      <c r="AB40" s="37" t="s">
        <v>114</v>
      </c>
      <c r="AC40" s="37" t="s">
        <v>114</v>
      </c>
      <c r="AD40" s="37"/>
      <c r="AE40" s="37"/>
      <c r="AF40" s="37"/>
      <c r="AG40" t="s">
        <v>164</v>
      </c>
    </row>
    <row r="41" spans="1:33" ht="15" customHeight="1">
      <c r="A41" s="39" t="s">
        <v>165</v>
      </c>
      <c r="B41" s="34" t="s">
        <v>120</v>
      </c>
      <c r="C41" s="34" t="s">
        <v>120</v>
      </c>
      <c r="D41" s="40">
        <v>2390</v>
      </c>
      <c r="E41" s="40">
        <v>1530</v>
      </c>
      <c r="F41" s="40">
        <v>0</v>
      </c>
      <c r="G41" s="40">
        <v>5300</v>
      </c>
      <c r="H41" s="40">
        <v>0</v>
      </c>
      <c r="I41" s="35">
        <v>1511</v>
      </c>
      <c r="J41" s="35">
        <v>794</v>
      </c>
      <c r="K41" s="35">
        <v>4</v>
      </c>
      <c r="L41" s="35">
        <v>0</v>
      </c>
      <c r="M41" s="35">
        <v>1441</v>
      </c>
      <c r="N41" s="35">
        <v>800</v>
      </c>
      <c r="O41" s="35"/>
      <c r="P41" s="35"/>
      <c r="Q41" s="40">
        <v>1210</v>
      </c>
      <c r="R41" s="40">
        <v>0</v>
      </c>
      <c r="S41" s="40">
        <v>1180</v>
      </c>
      <c r="T41" s="41">
        <v>0</v>
      </c>
      <c r="U41" s="41"/>
      <c r="V41" s="41"/>
      <c r="W41" s="41"/>
      <c r="X41" s="37">
        <v>1600</v>
      </c>
      <c r="Y41" s="37">
        <v>818</v>
      </c>
      <c r="Z41" s="37">
        <v>4</v>
      </c>
      <c r="AA41" s="37">
        <v>2900</v>
      </c>
      <c r="AB41" s="37">
        <v>1158</v>
      </c>
      <c r="AC41" s="37">
        <v>6</v>
      </c>
      <c r="AD41" s="37">
        <v>2638</v>
      </c>
      <c r="AE41" s="37">
        <v>1214</v>
      </c>
      <c r="AF41" s="37">
        <v>12</v>
      </c>
      <c r="AG41" t="s">
        <v>166</v>
      </c>
    </row>
    <row r="42" spans="1:33" ht="15" customHeight="1">
      <c r="A42" s="39" t="s">
        <v>167</v>
      </c>
      <c r="B42" s="34" t="s">
        <v>120</v>
      </c>
      <c r="C42" s="34" t="s">
        <v>120</v>
      </c>
      <c r="D42" s="40" t="s">
        <v>133</v>
      </c>
      <c r="E42" s="40" t="s">
        <v>133</v>
      </c>
      <c r="F42" s="40" t="s">
        <v>133</v>
      </c>
      <c r="G42" s="40">
        <v>13240</v>
      </c>
      <c r="H42" s="40">
        <v>8</v>
      </c>
      <c r="I42" s="35">
        <v>5908</v>
      </c>
      <c r="J42" s="35">
        <v>2404</v>
      </c>
      <c r="K42" s="35">
        <v>0</v>
      </c>
      <c r="L42" s="35">
        <v>2</v>
      </c>
      <c r="M42" s="35">
        <v>5816</v>
      </c>
      <c r="N42" s="35">
        <v>2385</v>
      </c>
      <c r="O42" s="35"/>
      <c r="P42" s="35"/>
      <c r="Q42" s="40">
        <v>3520</v>
      </c>
      <c r="R42" s="40">
        <v>2</v>
      </c>
      <c r="S42" s="40">
        <v>3450</v>
      </c>
      <c r="T42" s="41">
        <v>2</v>
      </c>
      <c r="U42" s="41"/>
      <c r="V42" s="41"/>
      <c r="W42" s="41"/>
      <c r="X42" s="37" t="s">
        <v>114</v>
      </c>
      <c r="Y42" s="37" t="s">
        <v>114</v>
      </c>
      <c r="Z42" s="37" t="s">
        <v>114</v>
      </c>
      <c r="AA42" s="37" t="s">
        <v>114</v>
      </c>
      <c r="AB42" s="37" t="s">
        <v>114</v>
      </c>
      <c r="AC42" s="37" t="s">
        <v>114</v>
      </c>
      <c r="AD42" s="37"/>
      <c r="AE42" s="37"/>
      <c r="AF42" s="37"/>
      <c r="AG42" t="s">
        <v>166</v>
      </c>
    </row>
    <row r="43" spans="1:33" ht="15" customHeight="1">
      <c r="A43" s="39" t="s">
        <v>167</v>
      </c>
      <c r="B43" s="34" t="s">
        <v>120</v>
      </c>
      <c r="C43" s="34" t="s">
        <v>120</v>
      </c>
      <c r="D43" s="40">
        <v>6100</v>
      </c>
      <c r="E43" s="40">
        <v>2620</v>
      </c>
      <c r="F43" s="40">
        <v>16</v>
      </c>
      <c r="G43" s="40">
        <v>13400</v>
      </c>
      <c r="H43" s="40">
        <v>16</v>
      </c>
      <c r="I43" s="35">
        <v>5991</v>
      </c>
      <c r="J43" s="35">
        <v>2404</v>
      </c>
      <c r="K43" s="35">
        <v>0</v>
      </c>
      <c r="L43" s="35">
        <v>4</v>
      </c>
      <c r="M43" s="35">
        <v>5867</v>
      </c>
      <c r="N43" s="35">
        <v>2385</v>
      </c>
      <c r="O43" s="35"/>
      <c r="P43" s="35"/>
      <c r="Q43" s="40">
        <v>3600</v>
      </c>
      <c r="R43" s="40">
        <v>4</v>
      </c>
      <c r="S43" s="40">
        <v>3530</v>
      </c>
      <c r="T43" s="41">
        <v>4</v>
      </c>
      <c r="U43" s="41"/>
      <c r="V43" s="41"/>
      <c r="W43" s="41"/>
      <c r="X43" s="37" t="s">
        <v>114</v>
      </c>
      <c r="Y43" s="37" t="s">
        <v>114</v>
      </c>
      <c r="Z43" s="37" t="s">
        <v>114</v>
      </c>
      <c r="AA43" s="37" t="s">
        <v>114</v>
      </c>
      <c r="AB43" s="37" t="s">
        <v>114</v>
      </c>
      <c r="AC43" s="37" t="s">
        <v>114</v>
      </c>
      <c r="AD43" s="37"/>
      <c r="AE43" s="37"/>
      <c r="AF43" s="37"/>
      <c r="AG43" t="s">
        <v>166</v>
      </c>
    </row>
    <row r="44" spans="1:33" ht="15" customHeight="1">
      <c r="A44" s="39" t="s">
        <v>167</v>
      </c>
      <c r="B44" s="34" t="s">
        <v>120</v>
      </c>
      <c r="C44" s="34" t="s">
        <v>120</v>
      </c>
      <c r="D44" s="40" t="s">
        <v>133</v>
      </c>
      <c r="E44" s="40" t="s">
        <v>133</v>
      </c>
      <c r="F44" s="40" t="s">
        <v>133</v>
      </c>
      <c r="G44" s="40">
        <v>15240</v>
      </c>
      <c r="H44" s="40">
        <v>10</v>
      </c>
      <c r="I44" s="35">
        <v>7517</v>
      </c>
      <c r="J44" s="35">
        <v>2769</v>
      </c>
      <c r="K44" s="35">
        <v>0</v>
      </c>
      <c r="L44" s="35">
        <v>4</v>
      </c>
      <c r="M44" s="35">
        <v>7193</v>
      </c>
      <c r="N44" s="35">
        <v>2768</v>
      </c>
      <c r="O44" s="35"/>
      <c r="P44" s="35"/>
      <c r="Q44" s="40">
        <v>4180</v>
      </c>
      <c r="R44" s="40">
        <v>4</v>
      </c>
      <c r="S44" s="40">
        <v>4110</v>
      </c>
      <c r="T44" s="41">
        <v>4</v>
      </c>
      <c r="U44" s="41"/>
      <c r="V44" s="41"/>
      <c r="W44" s="41"/>
      <c r="X44" s="37" t="s">
        <v>114</v>
      </c>
      <c r="Y44" s="37" t="s">
        <v>114</v>
      </c>
      <c r="Z44" s="37" t="s">
        <v>114</v>
      </c>
      <c r="AA44" s="37" t="s">
        <v>114</v>
      </c>
      <c r="AB44" s="37" t="s">
        <v>114</v>
      </c>
      <c r="AC44" s="37" t="s">
        <v>114</v>
      </c>
      <c r="AD44" s="37"/>
      <c r="AE44" s="37"/>
      <c r="AF44" s="37"/>
      <c r="AG44" t="s">
        <v>166</v>
      </c>
    </row>
    <row r="45" spans="1:33" ht="15" customHeight="1">
      <c r="A45" s="39" t="s">
        <v>167</v>
      </c>
      <c r="B45" s="34" t="s">
        <v>120</v>
      </c>
      <c r="C45" s="34" t="s">
        <v>120</v>
      </c>
      <c r="D45" s="40">
        <v>7340</v>
      </c>
      <c r="E45" s="40">
        <v>2810</v>
      </c>
      <c r="F45" s="40">
        <v>18</v>
      </c>
      <c r="G45" s="40">
        <v>15400</v>
      </c>
      <c r="H45" s="40">
        <v>18</v>
      </c>
      <c r="I45" s="35">
        <v>7612</v>
      </c>
      <c r="J45" s="35">
        <v>2769</v>
      </c>
      <c r="K45" s="35">
        <v>0</v>
      </c>
      <c r="L45" s="35">
        <v>6</v>
      </c>
      <c r="M45" s="35">
        <v>7346</v>
      </c>
      <c r="N45" s="35">
        <v>2768</v>
      </c>
      <c r="O45" s="35"/>
      <c r="P45" s="35"/>
      <c r="Q45" s="40">
        <v>4290</v>
      </c>
      <c r="R45" s="40">
        <v>6</v>
      </c>
      <c r="S45" s="40">
        <v>4180</v>
      </c>
      <c r="T45" s="41">
        <v>6</v>
      </c>
      <c r="U45" s="41"/>
      <c r="V45" s="41"/>
      <c r="W45" s="41"/>
      <c r="X45" s="37" t="s">
        <v>114</v>
      </c>
      <c r="Y45" s="37" t="s">
        <v>114</v>
      </c>
      <c r="Z45" s="37" t="s">
        <v>114</v>
      </c>
      <c r="AA45" s="37" t="s">
        <v>114</v>
      </c>
      <c r="AB45" s="37" t="s">
        <v>114</v>
      </c>
      <c r="AC45" s="37" t="s">
        <v>114</v>
      </c>
      <c r="AD45" s="37">
        <v>6913</v>
      </c>
      <c r="AE45" s="37">
        <v>2712</v>
      </c>
      <c r="AF45" s="37">
        <v>12</v>
      </c>
      <c r="AG45" t="s">
        <v>166</v>
      </c>
    </row>
    <row r="46" spans="1:32" ht="15" customHeight="1">
      <c r="A46" s="39" t="s">
        <v>168</v>
      </c>
      <c r="B46" s="34" t="s">
        <v>120</v>
      </c>
      <c r="C46" s="34"/>
      <c r="D46" s="40">
        <v>2590</v>
      </c>
      <c r="E46" s="40">
        <v>820</v>
      </c>
      <c r="F46" s="40">
        <v>0</v>
      </c>
      <c r="G46" s="40">
        <v>5640</v>
      </c>
      <c r="H46" s="40">
        <v>0</v>
      </c>
      <c r="I46" s="35">
        <v>1599</v>
      </c>
      <c r="J46" s="35">
        <v>733</v>
      </c>
      <c r="K46" s="35">
        <v>0</v>
      </c>
      <c r="L46" s="35">
        <v>0</v>
      </c>
      <c r="M46" s="35">
        <v>1571</v>
      </c>
      <c r="N46" s="35">
        <v>711</v>
      </c>
      <c r="O46" s="35"/>
      <c r="P46" s="35"/>
      <c r="Q46" s="40">
        <v>1130</v>
      </c>
      <c r="R46" s="40">
        <v>0</v>
      </c>
      <c r="S46" s="40">
        <v>1120</v>
      </c>
      <c r="T46" s="41">
        <v>0</v>
      </c>
      <c r="U46" s="41"/>
      <c r="V46" s="41"/>
      <c r="W46" s="41"/>
      <c r="X46" s="37" t="s">
        <v>114</v>
      </c>
      <c r="Y46" s="37" t="s">
        <v>114</v>
      </c>
      <c r="Z46" s="37" t="s">
        <v>114</v>
      </c>
      <c r="AA46" s="37" t="s">
        <v>114</v>
      </c>
      <c r="AB46" s="37" t="s">
        <v>114</v>
      </c>
      <c r="AC46" s="37" t="s">
        <v>114</v>
      </c>
      <c r="AD46" s="37"/>
      <c r="AE46" s="37"/>
      <c r="AF46" s="37"/>
    </row>
    <row r="47" spans="1:32" ht="15" customHeight="1">
      <c r="A47" s="39" t="s">
        <v>169</v>
      </c>
      <c r="B47" s="34" t="s">
        <v>112</v>
      </c>
      <c r="C47" s="34"/>
      <c r="D47" s="40">
        <v>570</v>
      </c>
      <c r="E47" s="40">
        <v>210</v>
      </c>
      <c r="F47" s="40">
        <v>0</v>
      </c>
      <c r="G47" s="40">
        <v>970</v>
      </c>
      <c r="H47" s="40">
        <v>0</v>
      </c>
      <c r="I47" s="35">
        <v>326</v>
      </c>
      <c r="J47" s="35">
        <v>187</v>
      </c>
      <c r="K47" s="35">
        <v>0</v>
      </c>
      <c r="L47" s="35">
        <v>0</v>
      </c>
      <c r="M47" s="35">
        <v>343</v>
      </c>
      <c r="N47" s="35">
        <v>187</v>
      </c>
      <c r="O47" s="35"/>
      <c r="P47" s="35"/>
      <c r="Q47" s="40">
        <v>220</v>
      </c>
      <c r="R47" s="40">
        <v>0</v>
      </c>
      <c r="S47" s="40">
        <v>220</v>
      </c>
      <c r="T47" s="41">
        <v>0</v>
      </c>
      <c r="U47" s="41"/>
      <c r="V47" s="41"/>
      <c r="W47" s="41"/>
      <c r="X47" s="37" t="s">
        <v>114</v>
      </c>
      <c r="Y47" s="37" t="s">
        <v>114</v>
      </c>
      <c r="Z47" s="37" t="s">
        <v>114</v>
      </c>
      <c r="AA47" s="37" t="s">
        <v>114</v>
      </c>
      <c r="AB47" s="37" t="s">
        <v>114</v>
      </c>
      <c r="AC47" s="37" t="s">
        <v>114</v>
      </c>
      <c r="AD47" s="37"/>
      <c r="AE47" s="37"/>
      <c r="AF47" s="37"/>
    </row>
    <row r="48" spans="1:32" ht="15" customHeight="1">
      <c r="A48" s="39" t="s">
        <v>170</v>
      </c>
      <c r="B48" s="34" t="s">
        <v>112</v>
      </c>
      <c r="C48" s="34">
        <v>0</v>
      </c>
      <c r="D48" s="40">
        <v>17860</v>
      </c>
      <c r="E48" s="40">
        <v>1730</v>
      </c>
      <c r="F48" s="40">
        <v>0</v>
      </c>
      <c r="G48" s="40">
        <v>25500</v>
      </c>
      <c r="H48" s="40">
        <v>0</v>
      </c>
      <c r="I48" s="35">
        <v>8770</v>
      </c>
      <c r="J48" s="35">
        <v>1386</v>
      </c>
      <c r="K48" s="35">
        <v>0</v>
      </c>
      <c r="L48" s="35">
        <v>0</v>
      </c>
      <c r="M48" s="35">
        <v>8523</v>
      </c>
      <c r="N48" s="35">
        <v>1348</v>
      </c>
      <c r="O48" s="35"/>
      <c r="P48" s="35"/>
      <c r="Q48" s="40">
        <v>4670</v>
      </c>
      <c r="R48" s="40">
        <v>2</v>
      </c>
      <c r="S48" s="40">
        <v>4720</v>
      </c>
      <c r="T48" s="41">
        <v>2</v>
      </c>
      <c r="U48" s="41"/>
      <c r="V48" s="41"/>
      <c r="W48" s="41"/>
      <c r="X48" s="37" t="s">
        <v>114</v>
      </c>
      <c r="Y48" s="37" t="s">
        <v>114</v>
      </c>
      <c r="Z48" s="37" t="s">
        <v>114</v>
      </c>
      <c r="AA48" s="37">
        <v>12331</v>
      </c>
      <c r="AB48" s="37">
        <v>2556</v>
      </c>
      <c r="AC48" s="37">
        <v>8</v>
      </c>
      <c r="AD48" s="37">
        <v>5454</v>
      </c>
      <c r="AE48" s="37">
        <v>1550</v>
      </c>
      <c r="AF48" s="37">
        <v>2</v>
      </c>
    </row>
    <row r="49" spans="1:32" ht="15" customHeight="1">
      <c r="A49" s="39" t="s">
        <v>171</v>
      </c>
      <c r="B49" s="34" t="s">
        <v>112</v>
      </c>
      <c r="C49" s="34">
        <v>0</v>
      </c>
      <c r="D49" s="40">
        <v>4420</v>
      </c>
      <c r="E49" s="40">
        <v>670</v>
      </c>
      <c r="F49" s="40">
        <v>0</v>
      </c>
      <c r="G49" s="40">
        <v>8100</v>
      </c>
      <c r="H49" s="40">
        <v>0</v>
      </c>
      <c r="I49" s="35">
        <v>4721</v>
      </c>
      <c r="J49" s="35">
        <v>487</v>
      </c>
      <c r="K49" s="35">
        <v>0</v>
      </c>
      <c r="L49" s="35">
        <v>0</v>
      </c>
      <c r="M49" s="35">
        <v>4549</v>
      </c>
      <c r="N49" s="35">
        <v>484</v>
      </c>
      <c r="O49" s="35"/>
      <c r="P49" s="35"/>
      <c r="Q49" s="40">
        <v>2000</v>
      </c>
      <c r="R49" s="40">
        <v>2</v>
      </c>
      <c r="S49" s="40">
        <v>1980</v>
      </c>
      <c r="T49" s="41">
        <v>2</v>
      </c>
      <c r="U49" s="41"/>
      <c r="V49" s="41"/>
      <c r="W49" s="41"/>
      <c r="X49" s="37" t="s">
        <v>114</v>
      </c>
      <c r="Y49" s="37" t="s">
        <v>114</v>
      </c>
      <c r="Z49" s="37" t="s">
        <v>114</v>
      </c>
      <c r="AA49" s="37">
        <v>7040</v>
      </c>
      <c r="AB49" s="37">
        <v>790</v>
      </c>
      <c r="AC49" s="37">
        <v>8</v>
      </c>
      <c r="AD49" s="37">
        <v>2083</v>
      </c>
      <c r="AE49" s="37">
        <v>487</v>
      </c>
      <c r="AF49" s="37">
        <v>4</v>
      </c>
    </row>
    <row r="50" spans="1:32" ht="15" customHeight="1">
      <c r="A50" s="39" t="s">
        <v>172</v>
      </c>
      <c r="B50" s="34" t="s">
        <v>112</v>
      </c>
      <c r="C50" s="34">
        <v>16</v>
      </c>
      <c r="D50" s="40">
        <v>150</v>
      </c>
      <c r="E50" s="40">
        <v>65</v>
      </c>
      <c r="F50" s="40">
        <v>0</v>
      </c>
      <c r="G50" s="40">
        <v>270</v>
      </c>
      <c r="H50" s="40">
        <v>0</v>
      </c>
      <c r="I50" s="35">
        <v>131</v>
      </c>
      <c r="J50" s="35">
        <v>64</v>
      </c>
      <c r="K50" s="35">
        <v>0</v>
      </c>
      <c r="L50" s="35">
        <v>0</v>
      </c>
      <c r="M50" s="35">
        <v>66</v>
      </c>
      <c r="N50" s="35">
        <v>32</v>
      </c>
      <c r="O50" s="35"/>
      <c r="P50" s="35"/>
      <c r="Q50" s="40">
        <v>50</v>
      </c>
      <c r="R50" s="40">
        <v>0</v>
      </c>
      <c r="S50" s="40">
        <v>50</v>
      </c>
      <c r="T50" s="41">
        <v>0</v>
      </c>
      <c r="U50" s="41"/>
      <c r="V50" s="41"/>
      <c r="W50" s="41"/>
      <c r="X50" s="37">
        <v>147</v>
      </c>
      <c r="Y50" s="37">
        <v>64</v>
      </c>
      <c r="Z50" s="37">
        <v>0</v>
      </c>
      <c r="AA50" s="37">
        <v>26</v>
      </c>
      <c r="AB50" s="37">
        <v>32</v>
      </c>
      <c r="AC50" s="37">
        <v>0</v>
      </c>
      <c r="AD50" s="37">
        <v>143</v>
      </c>
      <c r="AE50" s="37">
        <v>72</v>
      </c>
      <c r="AF50" s="37">
        <v>0</v>
      </c>
    </row>
    <row r="51" spans="1:32" ht="15" customHeight="1">
      <c r="A51" s="39" t="s">
        <v>173</v>
      </c>
      <c r="B51" s="34" t="s">
        <v>112</v>
      </c>
      <c r="C51" s="34">
        <v>0</v>
      </c>
      <c r="D51" s="40">
        <v>40</v>
      </c>
      <c r="E51" s="40">
        <v>20</v>
      </c>
      <c r="F51" s="40">
        <v>0</v>
      </c>
      <c r="G51" s="40">
        <v>60</v>
      </c>
      <c r="H51" s="40">
        <v>0</v>
      </c>
      <c r="I51" s="35">
        <v>18</v>
      </c>
      <c r="J51" s="35">
        <v>16</v>
      </c>
      <c r="K51" s="35">
        <v>0</v>
      </c>
      <c r="L51" s="35">
        <v>0</v>
      </c>
      <c r="M51" s="35">
        <v>18</v>
      </c>
      <c r="N51" s="35">
        <v>16</v>
      </c>
      <c r="O51" s="35"/>
      <c r="P51" s="35"/>
      <c r="Q51" s="40">
        <v>10</v>
      </c>
      <c r="R51" s="40">
        <v>0</v>
      </c>
      <c r="S51" s="40">
        <v>10</v>
      </c>
      <c r="T51" s="41">
        <v>0</v>
      </c>
      <c r="U51" s="41"/>
      <c r="V51" s="41"/>
      <c r="W51" s="41"/>
      <c r="X51" s="37" t="s">
        <v>114</v>
      </c>
      <c r="Y51" s="37" t="s">
        <v>114</v>
      </c>
      <c r="Z51" s="37" t="s">
        <v>114</v>
      </c>
      <c r="AA51" s="37" t="s">
        <v>114</v>
      </c>
      <c r="AB51" s="37" t="s">
        <v>114</v>
      </c>
      <c r="AC51" s="37" t="s">
        <v>114</v>
      </c>
      <c r="AD51" s="37"/>
      <c r="AE51" s="37"/>
      <c r="AF51" s="37"/>
    </row>
    <row r="52" spans="1:33" ht="15" customHeight="1">
      <c r="A52" s="39" t="s">
        <v>174</v>
      </c>
      <c r="B52" s="34" t="s">
        <v>133</v>
      </c>
      <c r="C52" s="34" t="s">
        <v>133</v>
      </c>
      <c r="D52" s="40" t="s">
        <v>133</v>
      </c>
      <c r="E52" s="40" t="s">
        <v>133</v>
      </c>
      <c r="F52" s="40" t="s">
        <v>133</v>
      </c>
      <c r="G52" s="40" t="s">
        <v>133</v>
      </c>
      <c r="H52" s="40" t="s">
        <v>133</v>
      </c>
      <c r="I52" s="35" t="s">
        <v>133</v>
      </c>
      <c r="J52" s="35" t="s">
        <v>133</v>
      </c>
      <c r="K52" s="35" t="s">
        <v>133</v>
      </c>
      <c r="L52" s="35" t="s">
        <v>133</v>
      </c>
      <c r="M52" s="35" t="s">
        <v>133</v>
      </c>
      <c r="N52" s="35" t="s">
        <v>133</v>
      </c>
      <c r="O52" s="35"/>
      <c r="P52" s="35"/>
      <c r="Q52" s="40" t="s">
        <v>133</v>
      </c>
      <c r="R52" s="40" t="s">
        <v>133</v>
      </c>
      <c r="S52" s="40" t="s">
        <v>133</v>
      </c>
      <c r="T52" s="41" t="s">
        <v>133</v>
      </c>
      <c r="U52" s="41"/>
      <c r="V52" s="41"/>
      <c r="W52" s="41"/>
      <c r="X52" s="37" t="s">
        <v>114</v>
      </c>
      <c r="Y52" s="37" t="s">
        <v>114</v>
      </c>
      <c r="Z52" s="37" t="s">
        <v>114</v>
      </c>
      <c r="AA52" s="37" t="s">
        <v>114</v>
      </c>
      <c r="AB52" s="37" t="s">
        <v>114</v>
      </c>
      <c r="AC52" s="37" t="s">
        <v>114</v>
      </c>
      <c r="AD52" s="37"/>
      <c r="AE52" s="37"/>
      <c r="AF52" s="37"/>
      <c r="AG52" t="s">
        <v>175</v>
      </c>
    </row>
    <row r="53" spans="1:33" ht="15" customHeight="1">
      <c r="A53" s="39" t="s">
        <v>176</v>
      </c>
      <c r="B53" s="34" t="s">
        <v>177</v>
      </c>
      <c r="C53" s="34"/>
      <c r="D53" s="40">
        <v>5350</v>
      </c>
      <c r="E53" s="40">
        <v>4620</v>
      </c>
      <c r="F53" s="40">
        <v>0</v>
      </c>
      <c r="G53" s="40">
        <v>12850</v>
      </c>
      <c r="H53" s="40">
        <v>0</v>
      </c>
      <c r="I53" s="35">
        <v>1432</v>
      </c>
      <c r="J53" s="35">
        <v>887</v>
      </c>
      <c r="K53" s="35">
        <v>4</v>
      </c>
      <c r="L53" s="35">
        <v>0</v>
      </c>
      <c r="M53" s="35">
        <v>3760</v>
      </c>
      <c r="N53" s="35">
        <v>2101</v>
      </c>
      <c r="O53" s="35"/>
      <c r="P53" s="35"/>
      <c r="Q53" s="40">
        <v>2850</v>
      </c>
      <c r="R53" s="40">
        <v>0</v>
      </c>
      <c r="S53" s="40">
        <v>2750</v>
      </c>
      <c r="T53" s="41">
        <v>0</v>
      </c>
      <c r="U53" s="41"/>
      <c r="V53" s="41"/>
      <c r="W53" s="41"/>
      <c r="X53" s="37">
        <v>4333</v>
      </c>
      <c r="Y53" s="37">
        <v>1962</v>
      </c>
      <c r="Z53" s="37">
        <v>8</v>
      </c>
      <c r="AA53" s="37">
        <v>6146</v>
      </c>
      <c r="AB53" s="37">
        <v>2632</v>
      </c>
      <c r="AC53" s="37">
        <v>11</v>
      </c>
      <c r="AD53" s="37">
        <v>4109</v>
      </c>
      <c r="AE53" s="37">
        <v>2588</v>
      </c>
      <c r="AF53" s="37">
        <v>10</v>
      </c>
      <c r="AG53" t="s">
        <v>178</v>
      </c>
    </row>
    <row r="54" spans="1:32" ht="15" customHeight="1">
      <c r="A54" s="39" t="s">
        <v>179</v>
      </c>
      <c r="B54" s="34" t="s">
        <v>112</v>
      </c>
      <c r="C54" s="34"/>
      <c r="D54" s="40">
        <v>420</v>
      </c>
      <c r="E54" s="40">
        <v>160</v>
      </c>
      <c r="F54" s="40">
        <v>0</v>
      </c>
      <c r="G54" s="40">
        <v>800</v>
      </c>
      <c r="H54" s="40">
        <v>0</v>
      </c>
      <c r="I54" s="35">
        <v>192</v>
      </c>
      <c r="J54" s="35">
        <v>147</v>
      </c>
      <c r="K54" s="35">
        <v>0</v>
      </c>
      <c r="L54" s="35">
        <v>0</v>
      </c>
      <c r="M54" s="35">
        <v>187</v>
      </c>
      <c r="N54" s="35">
        <v>147</v>
      </c>
      <c r="O54" s="35"/>
      <c r="P54" s="35"/>
      <c r="Q54" s="40">
        <v>90</v>
      </c>
      <c r="R54" s="40">
        <v>0</v>
      </c>
      <c r="S54" s="40">
        <v>90</v>
      </c>
      <c r="T54" s="41">
        <v>0</v>
      </c>
      <c r="U54" s="41"/>
      <c r="V54" s="41"/>
      <c r="W54" s="41"/>
      <c r="X54" s="37" t="s">
        <v>114</v>
      </c>
      <c r="Y54" s="37" t="s">
        <v>114</v>
      </c>
      <c r="Z54" s="37" t="s">
        <v>114</v>
      </c>
      <c r="AA54" s="37" t="s">
        <v>114</v>
      </c>
      <c r="AB54" s="37" t="s">
        <v>114</v>
      </c>
      <c r="AC54" s="37" t="s">
        <v>114</v>
      </c>
      <c r="AD54" s="37"/>
      <c r="AE54" s="37"/>
      <c r="AF54" s="37"/>
    </row>
    <row r="55" spans="1:32" ht="15" customHeight="1">
      <c r="A55" s="39" t="s">
        <v>180</v>
      </c>
      <c r="B55" s="34" t="s">
        <v>112</v>
      </c>
      <c r="C55" s="34"/>
      <c r="D55" s="40">
        <v>990</v>
      </c>
      <c r="E55" s="40">
        <v>370</v>
      </c>
      <c r="F55" s="40">
        <v>0</v>
      </c>
      <c r="G55" s="40">
        <v>1700</v>
      </c>
      <c r="H55" s="40">
        <v>0</v>
      </c>
      <c r="I55" s="35">
        <v>946</v>
      </c>
      <c r="J55" s="35">
        <v>339</v>
      </c>
      <c r="K55" s="35">
        <v>0</v>
      </c>
      <c r="L55" s="35">
        <v>0</v>
      </c>
      <c r="M55" s="35" t="s">
        <v>133</v>
      </c>
      <c r="N55" s="35" t="s">
        <v>133</v>
      </c>
      <c r="O55" s="35"/>
      <c r="P55" s="35"/>
      <c r="Q55" s="40">
        <v>500</v>
      </c>
      <c r="R55" s="40">
        <v>0</v>
      </c>
      <c r="S55" s="40">
        <v>490</v>
      </c>
      <c r="T55" s="41">
        <v>0</v>
      </c>
      <c r="U55" s="41"/>
      <c r="V55" s="41"/>
      <c r="W55" s="41"/>
      <c r="X55" s="37" t="s">
        <v>114</v>
      </c>
      <c r="Y55" s="37" t="s">
        <v>114</v>
      </c>
      <c r="Z55" s="37" t="s">
        <v>114</v>
      </c>
      <c r="AA55" s="37" t="s">
        <v>114</v>
      </c>
      <c r="AB55" s="37" t="s">
        <v>114</v>
      </c>
      <c r="AC55" s="37" t="s">
        <v>114</v>
      </c>
      <c r="AD55" s="37"/>
      <c r="AE55" s="37"/>
      <c r="AF55" s="37"/>
    </row>
    <row r="56" spans="1:32" ht="15" customHeight="1">
      <c r="A56" s="39" t="s">
        <v>676</v>
      </c>
      <c r="B56" s="34" t="s">
        <v>112</v>
      </c>
      <c r="C56" s="34"/>
      <c r="D56" s="40"/>
      <c r="E56" s="40"/>
      <c r="F56" s="40"/>
      <c r="G56" s="40"/>
      <c r="H56" s="40"/>
      <c r="I56" s="35"/>
      <c r="J56" s="35"/>
      <c r="K56" s="35"/>
      <c r="L56" s="35"/>
      <c r="M56" s="35"/>
      <c r="N56" s="35"/>
      <c r="O56" s="35"/>
      <c r="P56" s="35"/>
      <c r="Q56" s="40"/>
      <c r="R56" s="40"/>
      <c r="S56" s="40"/>
      <c r="T56" s="41"/>
      <c r="U56" s="41"/>
      <c r="V56" s="41"/>
      <c r="W56" s="41"/>
      <c r="X56" s="37"/>
      <c r="Y56" s="37"/>
      <c r="Z56" s="37"/>
      <c r="AA56" s="37"/>
      <c r="AB56" s="37"/>
      <c r="AC56" s="37"/>
      <c r="AD56" s="37">
        <v>9793</v>
      </c>
      <c r="AE56" s="37">
        <v>6027</v>
      </c>
      <c r="AF56" s="37">
        <v>38</v>
      </c>
    </row>
    <row r="57" spans="1:32" ht="15" customHeight="1">
      <c r="A57" s="39" t="s">
        <v>181</v>
      </c>
      <c r="B57" s="34" t="s">
        <v>182</v>
      </c>
      <c r="C57" s="34">
        <v>4</v>
      </c>
      <c r="D57" s="40">
        <v>3370</v>
      </c>
      <c r="E57" s="40">
        <v>1540</v>
      </c>
      <c r="F57" s="40">
        <v>5</v>
      </c>
      <c r="G57" s="40">
        <v>6560</v>
      </c>
      <c r="H57" s="40">
        <v>0</v>
      </c>
      <c r="I57" s="35">
        <v>2540</v>
      </c>
      <c r="J57" s="35">
        <v>1434</v>
      </c>
      <c r="K57" s="35">
        <v>10</v>
      </c>
      <c r="L57" s="35">
        <v>0</v>
      </c>
      <c r="M57" s="35">
        <v>2491</v>
      </c>
      <c r="N57" s="35">
        <v>1427</v>
      </c>
      <c r="O57" s="35"/>
      <c r="P57" s="35"/>
      <c r="Q57" s="40">
        <v>2380</v>
      </c>
      <c r="R57" s="40">
        <v>1</v>
      </c>
      <c r="S57" s="40">
        <v>2250</v>
      </c>
      <c r="T57" s="41">
        <v>1</v>
      </c>
      <c r="U57" s="41"/>
      <c r="V57" s="41"/>
      <c r="W57" s="41"/>
      <c r="X57" s="37">
        <v>2561</v>
      </c>
      <c r="Y57" s="37">
        <v>1412</v>
      </c>
      <c r="Z57" s="37">
        <v>8</v>
      </c>
      <c r="AA57" s="37">
        <v>2362</v>
      </c>
      <c r="AB57" s="37">
        <v>1413</v>
      </c>
      <c r="AC57" s="37">
        <v>8</v>
      </c>
      <c r="AD57" s="37">
        <v>1802</v>
      </c>
      <c r="AE57" s="37">
        <v>1377</v>
      </c>
      <c r="AF57" s="37">
        <v>5</v>
      </c>
    </row>
    <row r="58" spans="1:32" ht="15" customHeight="1">
      <c r="A58" s="39" t="s">
        <v>181</v>
      </c>
      <c r="B58" s="34" t="s">
        <v>183</v>
      </c>
      <c r="C58" s="34">
        <v>4</v>
      </c>
      <c r="D58" s="40">
        <v>4830</v>
      </c>
      <c r="E58" s="40">
        <v>1850</v>
      </c>
      <c r="F58" s="40">
        <v>6</v>
      </c>
      <c r="G58" s="40">
        <v>9430</v>
      </c>
      <c r="H58" s="40">
        <v>0</v>
      </c>
      <c r="I58" s="35">
        <v>4167</v>
      </c>
      <c r="J58" s="35">
        <v>1696</v>
      </c>
      <c r="K58" s="35">
        <v>13</v>
      </c>
      <c r="L58" s="35">
        <v>0</v>
      </c>
      <c r="M58" s="35">
        <v>4104</v>
      </c>
      <c r="N58" s="35">
        <v>1695</v>
      </c>
      <c r="O58" s="35"/>
      <c r="P58" s="35"/>
      <c r="Q58" s="40">
        <v>3490</v>
      </c>
      <c r="R58" s="40">
        <v>2</v>
      </c>
      <c r="S58" s="40">
        <v>3150</v>
      </c>
      <c r="T58" s="41">
        <v>2</v>
      </c>
      <c r="U58" s="41"/>
      <c r="V58" s="41"/>
      <c r="W58" s="41"/>
      <c r="X58" s="37">
        <v>3903</v>
      </c>
      <c r="Y58" s="37">
        <v>1678</v>
      </c>
      <c r="Z58" s="37">
        <v>9</v>
      </c>
      <c r="AA58" s="37">
        <v>3785</v>
      </c>
      <c r="AB58" s="37">
        <v>1678</v>
      </c>
      <c r="AC58" s="37">
        <v>9</v>
      </c>
      <c r="AD58" s="37"/>
      <c r="AE58" s="37"/>
      <c r="AF58" s="37"/>
    </row>
    <row r="59" spans="1:32" ht="15" customHeight="1">
      <c r="A59" s="39" t="s">
        <v>184</v>
      </c>
      <c r="B59" s="34" t="s">
        <v>185</v>
      </c>
      <c r="C59" s="34">
        <v>2</v>
      </c>
      <c r="D59" s="40">
        <v>1580</v>
      </c>
      <c r="E59" s="40">
        <v>880</v>
      </c>
      <c r="F59" s="40">
        <v>2</v>
      </c>
      <c r="G59" s="40">
        <v>3180</v>
      </c>
      <c r="H59" s="40">
        <v>4</v>
      </c>
      <c r="I59" s="35">
        <v>1292</v>
      </c>
      <c r="J59" s="35">
        <v>786</v>
      </c>
      <c r="K59" s="35">
        <v>0</v>
      </c>
      <c r="L59" s="35">
        <v>2</v>
      </c>
      <c r="M59" s="35">
        <v>1313</v>
      </c>
      <c r="N59" s="35">
        <v>788</v>
      </c>
      <c r="O59" s="35"/>
      <c r="P59" s="35"/>
      <c r="Q59" s="40">
        <v>700</v>
      </c>
      <c r="R59" s="40">
        <v>2</v>
      </c>
      <c r="S59" s="40">
        <v>660</v>
      </c>
      <c r="T59" s="41">
        <v>2</v>
      </c>
      <c r="U59" s="41"/>
      <c r="V59" s="41"/>
      <c r="W59" s="41"/>
      <c r="X59" s="37" t="s">
        <v>114</v>
      </c>
      <c r="Y59" s="37" t="s">
        <v>114</v>
      </c>
      <c r="Z59" s="37" t="s">
        <v>114</v>
      </c>
      <c r="AA59" s="37" t="s">
        <v>114</v>
      </c>
      <c r="AB59" s="37" t="s">
        <v>114</v>
      </c>
      <c r="AC59" s="37" t="s">
        <v>114</v>
      </c>
      <c r="AD59" s="37"/>
      <c r="AE59" s="37"/>
      <c r="AF59" s="37"/>
    </row>
    <row r="60" spans="1:33" ht="15" customHeight="1">
      <c r="A60" s="39" t="s">
        <v>186</v>
      </c>
      <c r="B60" s="34" t="s">
        <v>187</v>
      </c>
      <c r="C60" s="34" t="s">
        <v>120</v>
      </c>
      <c r="D60" s="40">
        <v>3040</v>
      </c>
      <c r="E60" s="40">
        <v>1050</v>
      </c>
      <c r="F60" s="40">
        <v>8</v>
      </c>
      <c r="G60" s="40">
        <v>5940</v>
      </c>
      <c r="H60" s="40">
        <v>8</v>
      </c>
      <c r="I60" s="35">
        <v>2809</v>
      </c>
      <c r="J60" s="35">
        <v>892</v>
      </c>
      <c r="K60" s="35">
        <v>0</v>
      </c>
      <c r="L60" s="35">
        <v>4</v>
      </c>
      <c r="M60" s="35">
        <v>2820</v>
      </c>
      <c r="N60" s="35">
        <v>892</v>
      </c>
      <c r="O60" s="35"/>
      <c r="P60" s="35"/>
      <c r="Q60" s="40">
        <v>1760</v>
      </c>
      <c r="R60" s="40">
        <v>3</v>
      </c>
      <c r="S60" s="40">
        <v>1740</v>
      </c>
      <c r="T60" s="41">
        <v>3</v>
      </c>
      <c r="U60" s="41"/>
      <c r="V60" s="41"/>
      <c r="W60" s="41"/>
      <c r="X60" s="37" t="s">
        <v>114</v>
      </c>
      <c r="Y60" s="37" t="s">
        <v>114</v>
      </c>
      <c r="Z60" s="37" t="s">
        <v>114</v>
      </c>
      <c r="AA60" s="37" t="s">
        <v>114</v>
      </c>
      <c r="AB60" s="37" t="s">
        <v>114</v>
      </c>
      <c r="AC60" s="37" t="s">
        <v>114</v>
      </c>
      <c r="AD60" s="37"/>
      <c r="AE60" s="37"/>
      <c r="AF60" s="37"/>
      <c r="AG60" t="s">
        <v>166</v>
      </c>
    </row>
    <row r="61" spans="1:33" ht="15" customHeight="1">
      <c r="A61" s="39" t="s">
        <v>188</v>
      </c>
      <c r="B61" s="34" t="s">
        <v>187</v>
      </c>
      <c r="C61" s="34" t="s">
        <v>120</v>
      </c>
      <c r="D61" s="40">
        <v>5500</v>
      </c>
      <c r="E61" s="40">
        <v>2130</v>
      </c>
      <c r="F61" s="40">
        <v>12</v>
      </c>
      <c r="G61" s="40">
        <v>9700</v>
      </c>
      <c r="H61" s="40">
        <v>12</v>
      </c>
      <c r="I61" s="35">
        <v>4544</v>
      </c>
      <c r="J61" s="35">
        <v>1551</v>
      </c>
      <c r="K61" s="35">
        <v>0</v>
      </c>
      <c r="L61" s="35">
        <v>8</v>
      </c>
      <c r="M61" s="35">
        <v>4494</v>
      </c>
      <c r="N61" s="35">
        <v>1498</v>
      </c>
      <c r="O61" s="35"/>
      <c r="P61" s="35"/>
      <c r="Q61" s="40">
        <v>2740</v>
      </c>
      <c r="R61" s="40">
        <v>7</v>
      </c>
      <c r="S61" s="40">
        <v>2660</v>
      </c>
      <c r="T61" s="41">
        <v>7</v>
      </c>
      <c r="U61" s="41"/>
      <c r="V61" s="41"/>
      <c r="W61" s="41"/>
      <c r="X61" s="37" t="s">
        <v>114</v>
      </c>
      <c r="Y61" s="37" t="s">
        <v>114</v>
      </c>
      <c r="Z61" s="37" t="s">
        <v>114</v>
      </c>
      <c r="AA61" s="37" t="s">
        <v>114</v>
      </c>
      <c r="AB61" s="37" t="s">
        <v>114</v>
      </c>
      <c r="AC61" s="37" t="s">
        <v>114</v>
      </c>
      <c r="AD61" s="37"/>
      <c r="AE61" s="37"/>
      <c r="AF61" s="37"/>
      <c r="AG61" t="s">
        <v>166</v>
      </c>
    </row>
    <row r="62" spans="1:33" ht="15" customHeight="1">
      <c r="A62" s="39" t="s">
        <v>189</v>
      </c>
      <c r="B62" s="34" t="s">
        <v>190</v>
      </c>
      <c r="C62" s="34" t="s">
        <v>120</v>
      </c>
      <c r="D62" s="40" t="s">
        <v>133</v>
      </c>
      <c r="E62" s="40" t="s">
        <v>133</v>
      </c>
      <c r="F62" s="40" t="s">
        <v>133</v>
      </c>
      <c r="G62" s="40" t="s">
        <v>133</v>
      </c>
      <c r="H62" s="40" t="s">
        <v>133</v>
      </c>
      <c r="I62" s="35">
        <v>8560</v>
      </c>
      <c r="J62" s="35">
        <v>2173</v>
      </c>
      <c r="K62" s="35">
        <v>0</v>
      </c>
      <c r="L62" s="35">
        <v>4</v>
      </c>
      <c r="M62" s="35">
        <v>9096</v>
      </c>
      <c r="N62" s="35">
        <v>2355</v>
      </c>
      <c r="O62" s="35"/>
      <c r="P62" s="35"/>
      <c r="Q62" s="40">
        <v>5620</v>
      </c>
      <c r="R62" s="40">
        <v>3</v>
      </c>
      <c r="S62" s="40">
        <v>5600</v>
      </c>
      <c r="T62" s="41">
        <v>3</v>
      </c>
      <c r="U62" s="41"/>
      <c r="V62" s="41"/>
      <c r="W62" s="41"/>
      <c r="X62" s="37" t="s">
        <v>114</v>
      </c>
      <c r="Y62" s="37" t="s">
        <v>114</v>
      </c>
      <c r="Z62" s="37" t="s">
        <v>114</v>
      </c>
      <c r="AA62" s="37" t="s">
        <v>114</v>
      </c>
      <c r="AB62" s="37" t="s">
        <v>114</v>
      </c>
      <c r="AC62" s="37" t="s">
        <v>114</v>
      </c>
      <c r="AD62" s="37"/>
      <c r="AE62" s="37"/>
      <c r="AF62" s="37"/>
      <c r="AG62" t="s">
        <v>166</v>
      </c>
    </row>
    <row r="63" spans="1:33" ht="15" customHeight="1">
      <c r="A63" s="39" t="s">
        <v>189</v>
      </c>
      <c r="B63" s="34" t="s">
        <v>191</v>
      </c>
      <c r="C63" s="34" t="s">
        <v>120</v>
      </c>
      <c r="D63" s="40" t="s">
        <v>133</v>
      </c>
      <c r="E63" s="40" t="s">
        <v>133</v>
      </c>
      <c r="F63" s="40" t="s">
        <v>133</v>
      </c>
      <c r="G63" s="40" t="s">
        <v>133</v>
      </c>
      <c r="H63" s="40" t="s">
        <v>133</v>
      </c>
      <c r="I63" s="35">
        <v>2922</v>
      </c>
      <c r="J63" s="35">
        <v>1156</v>
      </c>
      <c r="K63" s="35">
        <v>0</v>
      </c>
      <c r="L63" s="35">
        <v>2</v>
      </c>
      <c r="M63" s="35">
        <v>3209</v>
      </c>
      <c r="N63" s="35">
        <v>1314</v>
      </c>
      <c r="O63" s="35"/>
      <c r="P63" s="35"/>
      <c r="Q63" s="40">
        <v>2020</v>
      </c>
      <c r="R63" s="40">
        <v>1</v>
      </c>
      <c r="S63" s="40">
        <v>2010</v>
      </c>
      <c r="T63" s="41">
        <v>1</v>
      </c>
      <c r="U63" s="41"/>
      <c r="V63" s="41"/>
      <c r="W63" s="41"/>
      <c r="X63" s="37" t="s">
        <v>114</v>
      </c>
      <c r="Y63" s="37" t="s">
        <v>114</v>
      </c>
      <c r="Z63" s="37" t="s">
        <v>114</v>
      </c>
      <c r="AA63" s="37" t="s">
        <v>114</v>
      </c>
      <c r="AB63" s="37" t="s">
        <v>114</v>
      </c>
      <c r="AC63" s="37" t="s">
        <v>114</v>
      </c>
      <c r="AD63" s="37"/>
      <c r="AE63" s="37"/>
      <c r="AF63" s="37"/>
      <c r="AG63" t="s">
        <v>166</v>
      </c>
    </row>
    <row r="64" spans="1:33" ht="15" customHeight="1">
      <c r="A64" s="39" t="s">
        <v>189</v>
      </c>
      <c r="B64" s="34" t="s">
        <v>192</v>
      </c>
      <c r="C64" s="34" t="s">
        <v>120</v>
      </c>
      <c r="D64" s="40" t="s">
        <v>133</v>
      </c>
      <c r="E64" s="40" t="s">
        <v>133</v>
      </c>
      <c r="F64" s="40" t="s">
        <v>133</v>
      </c>
      <c r="G64" s="40" t="s">
        <v>133</v>
      </c>
      <c r="H64" s="40" t="s">
        <v>133</v>
      </c>
      <c r="I64" s="35">
        <v>11261</v>
      </c>
      <c r="J64" s="35">
        <v>3184</v>
      </c>
      <c r="K64" s="35">
        <v>0</v>
      </c>
      <c r="L64" s="35">
        <v>4</v>
      </c>
      <c r="M64" s="35">
        <v>12094</v>
      </c>
      <c r="N64" s="35">
        <v>3520</v>
      </c>
      <c r="O64" s="35"/>
      <c r="P64" s="35"/>
      <c r="Q64" s="40">
        <v>8450</v>
      </c>
      <c r="R64" s="40">
        <v>3</v>
      </c>
      <c r="S64" s="40">
        <v>7520</v>
      </c>
      <c r="T64" s="41">
        <v>3</v>
      </c>
      <c r="U64" s="41"/>
      <c r="V64" s="41"/>
      <c r="W64" s="41"/>
      <c r="X64" s="37" t="s">
        <v>114</v>
      </c>
      <c r="Y64" s="37" t="s">
        <v>114</v>
      </c>
      <c r="Z64" s="37" t="s">
        <v>114</v>
      </c>
      <c r="AA64" s="37" t="s">
        <v>114</v>
      </c>
      <c r="AB64" s="37" t="s">
        <v>114</v>
      </c>
      <c r="AC64" s="37" t="s">
        <v>114</v>
      </c>
      <c r="AD64" s="37"/>
      <c r="AE64" s="37"/>
      <c r="AF64" s="37"/>
      <c r="AG64" t="s">
        <v>166</v>
      </c>
    </row>
    <row r="65" spans="1:32" ht="15" customHeight="1">
      <c r="A65" s="39" t="s">
        <v>193</v>
      </c>
      <c r="B65" s="34" t="s">
        <v>112</v>
      </c>
      <c r="C65" s="34">
        <v>0</v>
      </c>
      <c r="D65" s="40">
        <v>3</v>
      </c>
      <c r="E65" s="40">
        <v>0</v>
      </c>
      <c r="F65" s="40">
        <v>0</v>
      </c>
      <c r="G65" s="40">
        <v>4</v>
      </c>
      <c r="H65" s="40">
        <v>0</v>
      </c>
      <c r="I65" s="35">
        <v>4</v>
      </c>
      <c r="J65" s="35">
        <v>0</v>
      </c>
      <c r="K65" s="35">
        <v>0</v>
      </c>
      <c r="L65" s="35">
        <v>0</v>
      </c>
      <c r="M65" s="35">
        <v>2</v>
      </c>
      <c r="N65" s="35">
        <v>0</v>
      </c>
      <c r="O65" s="35"/>
      <c r="P65" s="35"/>
      <c r="Q65" s="40">
        <v>1</v>
      </c>
      <c r="R65" s="40">
        <v>0</v>
      </c>
      <c r="S65" s="40">
        <v>1</v>
      </c>
      <c r="T65" s="41">
        <v>0</v>
      </c>
      <c r="U65" s="41"/>
      <c r="V65" s="41"/>
      <c r="W65" s="41"/>
      <c r="X65" s="37" t="s">
        <v>114</v>
      </c>
      <c r="Y65" s="37" t="s">
        <v>114</v>
      </c>
      <c r="Z65" s="37" t="s">
        <v>114</v>
      </c>
      <c r="AA65" s="37" t="s">
        <v>114</v>
      </c>
      <c r="AB65" s="37" t="s">
        <v>114</v>
      </c>
      <c r="AC65" s="37" t="s">
        <v>114</v>
      </c>
      <c r="AD65" s="37"/>
      <c r="AE65" s="37"/>
      <c r="AF65" s="37"/>
    </row>
    <row r="66" spans="1:32" ht="15" customHeight="1">
      <c r="A66" s="39" t="s">
        <v>194</v>
      </c>
      <c r="B66" s="34" t="s">
        <v>195</v>
      </c>
      <c r="C66" s="34">
        <v>2</v>
      </c>
      <c r="D66" s="40">
        <v>680</v>
      </c>
      <c r="E66" s="40">
        <v>200</v>
      </c>
      <c r="F66" s="40">
        <v>0</v>
      </c>
      <c r="G66" s="40">
        <v>1370</v>
      </c>
      <c r="H66" s="40">
        <v>0</v>
      </c>
      <c r="I66" s="35">
        <v>455</v>
      </c>
      <c r="J66" s="35">
        <v>191</v>
      </c>
      <c r="K66" s="35">
        <v>0</v>
      </c>
      <c r="L66" s="35">
        <v>0</v>
      </c>
      <c r="M66" s="35">
        <v>448</v>
      </c>
      <c r="N66" s="35">
        <v>191</v>
      </c>
      <c r="O66" s="35"/>
      <c r="P66" s="35"/>
      <c r="Q66" s="40">
        <v>360</v>
      </c>
      <c r="R66" s="40">
        <v>0</v>
      </c>
      <c r="S66" s="40">
        <v>370</v>
      </c>
      <c r="T66" s="41">
        <v>0</v>
      </c>
      <c r="U66" s="41"/>
      <c r="V66" s="41"/>
      <c r="W66" s="41"/>
      <c r="X66" s="37" t="s">
        <v>114</v>
      </c>
      <c r="Y66" s="37" t="s">
        <v>114</v>
      </c>
      <c r="Z66" s="37" t="s">
        <v>114</v>
      </c>
      <c r="AA66" s="37" t="s">
        <v>114</v>
      </c>
      <c r="AB66" s="37" t="s">
        <v>114</v>
      </c>
      <c r="AC66" s="37" t="s">
        <v>114</v>
      </c>
      <c r="AD66" s="37"/>
      <c r="AE66" s="37"/>
      <c r="AF66" s="37"/>
    </row>
    <row r="67" spans="1:32" ht="15" customHeight="1">
      <c r="A67" s="39" t="s">
        <v>196</v>
      </c>
      <c r="B67" s="34" t="s">
        <v>112</v>
      </c>
      <c r="C67" s="34">
        <v>2</v>
      </c>
      <c r="D67" s="40">
        <v>270</v>
      </c>
      <c r="E67" s="40">
        <v>140</v>
      </c>
      <c r="F67" s="40">
        <v>0</v>
      </c>
      <c r="G67" s="40">
        <v>570</v>
      </c>
      <c r="H67" s="40">
        <v>0</v>
      </c>
      <c r="I67" s="35">
        <v>216</v>
      </c>
      <c r="J67" s="35">
        <v>134</v>
      </c>
      <c r="K67" s="35">
        <v>0</v>
      </c>
      <c r="L67" s="35">
        <v>0</v>
      </c>
      <c r="M67" s="35">
        <v>193</v>
      </c>
      <c r="N67" s="35">
        <v>134</v>
      </c>
      <c r="O67" s="35"/>
      <c r="P67" s="35"/>
      <c r="Q67" s="40">
        <v>130</v>
      </c>
      <c r="R67" s="40">
        <v>0</v>
      </c>
      <c r="S67" s="40">
        <v>120</v>
      </c>
      <c r="T67" s="41">
        <v>0</v>
      </c>
      <c r="U67" s="41"/>
      <c r="V67" s="41"/>
      <c r="W67" s="41"/>
      <c r="X67" s="37">
        <v>232</v>
      </c>
      <c r="Y67" s="37">
        <v>133</v>
      </c>
      <c r="Z67" s="37">
        <v>0</v>
      </c>
      <c r="AA67" s="37" t="s">
        <v>114</v>
      </c>
      <c r="AB67" s="37" t="s">
        <v>114</v>
      </c>
      <c r="AC67" s="37" t="s">
        <v>114</v>
      </c>
      <c r="AD67" s="37"/>
      <c r="AE67" s="37"/>
      <c r="AF67" s="37"/>
    </row>
    <row r="68" spans="1:32" ht="15" customHeight="1">
      <c r="A68" s="39" t="s">
        <v>197</v>
      </c>
      <c r="B68" s="34" t="s">
        <v>112</v>
      </c>
      <c r="C68" s="34">
        <v>2</v>
      </c>
      <c r="D68" s="40">
        <v>160</v>
      </c>
      <c r="E68" s="40">
        <v>70</v>
      </c>
      <c r="F68" s="40">
        <v>0</v>
      </c>
      <c r="G68" s="40">
        <v>310</v>
      </c>
      <c r="H68" s="40">
        <v>0</v>
      </c>
      <c r="I68" s="35">
        <v>152</v>
      </c>
      <c r="J68" s="35">
        <v>65</v>
      </c>
      <c r="K68" s="35">
        <v>0</v>
      </c>
      <c r="L68" s="35">
        <v>0</v>
      </c>
      <c r="M68" s="35">
        <v>149</v>
      </c>
      <c r="N68" s="35">
        <v>65</v>
      </c>
      <c r="O68" s="35"/>
      <c r="P68" s="35"/>
      <c r="Q68" s="40">
        <v>90</v>
      </c>
      <c r="R68" s="40">
        <v>0</v>
      </c>
      <c r="S68" s="40">
        <v>90</v>
      </c>
      <c r="T68" s="41">
        <v>0</v>
      </c>
      <c r="U68" s="41"/>
      <c r="V68" s="41"/>
      <c r="W68" s="41"/>
      <c r="X68" s="37" t="s">
        <v>114</v>
      </c>
      <c r="Y68" s="37" t="s">
        <v>114</v>
      </c>
      <c r="Z68" s="37" t="s">
        <v>114</v>
      </c>
      <c r="AA68" s="37" t="s">
        <v>114</v>
      </c>
      <c r="AB68" s="37" t="s">
        <v>114</v>
      </c>
      <c r="AC68" s="37" t="s">
        <v>114</v>
      </c>
      <c r="AD68" s="37"/>
      <c r="AE68" s="37"/>
      <c r="AF68" s="37"/>
    </row>
    <row r="69" spans="1:32" ht="15" customHeight="1">
      <c r="A69" s="39" t="s">
        <v>198</v>
      </c>
      <c r="B69" s="34" t="s">
        <v>112</v>
      </c>
      <c r="C69" s="34">
        <v>0</v>
      </c>
      <c r="D69" s="40">
        <v>300</v>
      </c>
      <c r="E69" s="40">
        <v>100</v>
      </c>
      <c r="F69" s="40">
        <v>0</v>
      </c>
      <c r="G69" s="40">
        <v>570</v>
      </c>
      <c r="H69" s="40">
        <v>0</v>
      </c>
      <c r="I69" s="35">
        <v>273</v>
      </c>
      <c r="J69" s="35">
        <v>101</v>
      </c>
      <c r="K69" s="35">
        <v>0</v>
      </c>
      <c r="L69" s="35">
        <v>0</v>
      </c>
      <c r="M69" s="35">
        <v>269</v>
      </c>
      <c r="N69" s="35">
        <v>101</v>
      </c>
      <c r="O69" s="35"/>
      <c r="P69" s="35"/>
      <c r="Q69" s="40">
        <v>170</v>
      </c>
      <c r="R69" s="40">
        <v>0</v>
      </c>
      <c r="S69" s="40">
        <v>170</v>
      </c>
      <c r="T69" s="41">
        <v>0</v>
      </c>
      <c r="U69" s="41"/>
      <c r="V69" s="41"/>
      <c r="W69" s="41"/>
      <c r="X69" s="37" t="s">
        <v>114</v>
      </c>
      <c r="Y69" s="37" t="s">
        <v>114</v>
      </c>
      <c r="Z69" s="37" t="s">
        <v>114</v>
      </c>
      <c r="AA69" s="37">
        <v>140</v>
      </c>
      <c r="AB69" s="37">
        <v>70</v>
      </c>
      <c r="AC69" s="37">
        <v>0</v>
      </c>
      <c r="AD69" s="37">
        <v>225</v>
      </c>
      <c r="AE69" s="37">
        <v>69</v>
      </c>
      <c r="AF69" s="37">
        <v>0</v>
      </c>
    </row>
    <row r="70" spans="1:32" ht="15" customHeight="1">
      <c r="A70" s="39" t="s">
        <v>199</v>
      </c>
      <c r="B70" s="34" t="s">
        <v>112</v>
      </c>
      <c r="C70" s="34">
        <v>0</v>
      </c>
      <c r="D70" s="40">
        <v>300</v>
      </c>
      <c r="E70" s="40">
        <v>100</v>
      </c>
      <c r="F70" s="40">
        <v>0</v>
      </c>
      <c r="G70" s="40">
        <v>570</v>
      </c>
      <c r="H70" s="40">
        <v>0</v>
      </c>
      <c r="I70" s="35">
        <v>287</v>
      </c>
      <c r="J70" s="35">
        <v>101</v>
      </c>
      <c r="K70" s="35">
        <v>0</v>
      </c>
      <c r="L70" s="35">
        <v>0</v>
      </c>
      <c r="M70" s="35">
        <v>281</v>
      </c>
      <c r="N70" s="35">
        <v>101</v>
      </c>
      <c r="O70" s="35"/>
      <c r="P70" s="35"/>
      <c r="Q70" s="40">
        <v>180</v>
      </c>
      <c r="R70" s="40">
        <v>0</v>
      </c>
      <c r="S70" s="40">
        <v>170</v>
      </c>
      <c r="T70" s="41">
        <v>0</v>
      </c>
      <c r="U70" s="41"/>
      <c r="V70" s="41"/>
      <c r="W70" s="41"/>
      <c r="X70" s="37" t="s">
        <v>114</v>
      </c>
      <c r="Y70" s="37" t="s">
        <v>114</v>
      </c>
      <c r="Z70" s="37" t="s">
        <v>114</v>
      </c>
      <c r="AA70" s="37" t="s">
        <v>114</v>
      </c>
      <c r="AB70" s="37" t="s">
        <v>114</v>
      </c>
      <c r="AC70" s="37" t="s">
        <v>114</v>
      </c>
      <c r="AD70" s="37"/>
      <c r="AE70" s="37"/>
      <c r="AF70" s="37"/>
    </row>
    <row r="71" spans="1:32" ht="15" customHeight="1">
      <c r="A71" s="39" t="s">
        <v>200</v>
      </c>
      <c r="B71" s="34" t="s">
        <v>112</v>
      </c>
      <c r="C71" s="34">
        <v>0</v>
      </c>
      <c r="D71" s="40" t="s">
        <v>133</v>
      </c>
      <c r="E71" s="40" t="s">
        <v>133</v>
      </c>
      <c r="F71" s="40" t="s">
        <v>133</v>
      </c>
      <c r="G71" s="40" t="s">
        <v>133</v>
      </c>
      <c r="H71" s="40" t="s">
        <v>133</v>
      </c>
      <c r="I71" s="35">
        <v>6897</v>
      </c>
      <c r="J71" s="35">
        <v>6461</v>
      </c>
      <c r="K71" s="35">
        <v>11</v>
      </c>
      <c r="L71" s="35">
        <v>16</v>
      </c>
      <c r="M71" s="35">
        <v>7484</v>
      </c>
      <c r="N71" s="35">
        <v>6610</v>
      </c>
      <c r="O71" s="35"/>
      <c r="P71" s="35"/>
      <c r="Q71" s="40" t="s">
        <v>201</v>
      </c>
      <c r="R71" s="40" t="s">
        <v>201</v>
      </c>
      <c r="S71" s="40" t="s">
        <v>201</v>
      </c>
      <c r="T71" s="41" t="s">
        <v>201</v>
      </c>
      <c r="U71" s="41"/>
      <c r="V71" s="41"/>
      <c r="W71" s="41"/>
      <c r="X71" s="37" t="s">
        <v>114</v>
      </c>
      <c r="Y71" s="37" t="s">
        <v>114</v>
      </c>
      <c r="Z71" s="37" t="s">
        <v>114</v>
      </c>
      <c r="AA71" s="37" t="s">
        <v>114</v>
      </c>
      <c r="AB71" s="37" t="s">
        <v>114</v>
      </c>
      <c r="AC71" s="37" t="s">
        <v>114</v>
      </c>
      <c r="AD71" s="37">
        <v>5553</v>
      </c>
      <c r="AE71" s="37">
        <v>6462</v>
      </c>
      <c r="AF71" s="37">
        <v>18</v>
      </c>
    </row>
    <row r="72" spans="1:32" ht="15" customHeight="1">
      <c r="A72" s="39" t="s">
        <v>200</v>
      </c>
      <c r="B72" s="34" t="s">
        <v>202</v>
      </c>
      <c r="C72" s="34">
        <v>0</v>
      </c>
      <c r="D72" s="40" t="s">
        <v>133</v>
      </c>
      <c r="E72" s="40" t="s">
        <v>133</v>
      </c>
      <c r="F72" s="40" t="s">
        <v>133</v>
      </c>
      <c r="G72" s="40" t="s">
        <v>133</v>
      </c>
      <c r="H72" s="40" t="s">
        <v>133</v>
      </c>
      <c r="I72" s="35">
        <v>9492</v>
      </c>
      <c r="J72" s="35">
        <v>7056</v>
      </c>
      <c r="K72" s="35">
        <v>11</v>
      </c>
      <c r="L72" s="35">
        <v>20</v>
      </c>
      <c r="M72" s="35">
        <v>10080</v>
      </c>
      <c r="N72" s="35">
        <v>7153</v>
      </c>
      <c r="O72" s="35"/>
      <c r="P72" s="35"/>
      <c r="Q72" s="40" t="s">
        <v>201</v>
      </c>
      <c r="R72" s="40" t="s">
        <v>201</v>
      </c>
      <c r="S72" s="40" t="s">
        <v>201</v>
      </c>
      <c r="T72" s="41" t="s">
        <v>201</v>
      </c>
      <c r="U72" s="41"/>
      <c r="V72" s="41"/>
      <c r="W72" s="41"/>
      <c r="X72" s="37" t="s">
        <v>114</v>
      </c>
      <c r="Y72" s="37" t="s">
        <v>114</v>
      </c>
      <c r="Z72" s="37" t="s">
        <v>114</v>
      </c>
      <c r="AA72" s="37" t="s">
        <v>114</v>
      </c>
      <c r="AB72" s="37" t="s">
        <v>114</v>
      </c>
      <c r="AC72" s="37" t="s">
        <v>114</v>
      </c>
      <c r="AD72" s="37">
        <v>7194</v>
      </c>
      <c r="AE72" s="37">
        <v>6380</v>
      </c>
      <c r="AF72" s="37">
        <v>23</v>
      </c>
    </row>
    <row r="73" spans="1:32" ht="15" customHeight="1">
      <c r="A73" s="39" t="s">
        <v>203</v>
      </c>
      <c r="B73" s="34" t="s">
        <v>112</v>
      </c>
      <c r="C73" s="34">
        <v>0</v>
      </c>
      <c r="D73" s="40">
        <v>740</v>
      </c>
      <c r="E73" s="40">
        <v>200</v>
      </c>
      <c r="F73" s="40">
        <v>0</v>
      </c>
      <c r="G73" s="40">
        <v>1340</v>
      </c>
      <c r="H73" s="40">
        <v>0</v>
      </c>
      <c r="I73" s="35">
        <v>583</v>
      </c>
      <c r="J73" s="35">
        <v>188</v>
      </c>
      <c r="K73" s="35">
        <v>0</v>
      </c>
      <c r="L73" s="35">
        <v>0</v>
      </c>
      <c r="M73" s="35">
        <v>591</v>
      </c>
      <c r="N73" s="35">
        <v>188</v>
      </c>
      <c r="O73" s="35"/>
      <c r="P73" s="35"/>
      <c r="Q73" s="40">
        <v>310</v>
      </c>
      <c r="R73" s="40">
        <v>0</v>
      </c>
      <c r="S73" s="40">
        <v>310</v>
      </c>
      <c r="T73" s="41">
        <v>0</v>
      </c>
      <c r="U73" s="41"/>
      <c r="V73" s="41"/>
      <c r="W73" s="41"/>
      <c r="X73" s="37" t="s">
        <v>114</v>
      </c>
      <c r="Y73" s="37" t="s">
        <v>114</v>
      </c>
      <c r="Z73" s="37" t="s">
        <v>114</v>
      </c>
      <c r="AA73" s="37" t="s">
        <v>114</v>
      </c>
      <c r="AB73" s="37" t="s">
        <v>114</v>
      </c>
      <c r="AC73" s="37" t="s">
        <v>114</v>
      </c>
      <c r="AD73" s="37"/>
      <c r="AE73" s="37"/>
      <c r="AF73" s="37"/>
    </row>
    <row r="74" spans="1:33" ht="15" customHeight="1">
      <c r="A74" s="39" t="s">
        <v>204</v>
      </c>
      <c r="B74" s="34" t="s">
        <v>205</v>
      </c>
      <c r="C74" s="34">
        <v>1</v>
      </c>
      <c r="D74" s="40">
        <v>5600</v>
      </c>
      <c r="E74" s="40">
        <v>2820</v>
      </c>
      <c r="F74" s="40">
        <v>0</v>
      </c>
      <c r="G74" s="40">
        <v>13255</v>
      </c>
      <c r="H74" s="40">
        <v>0</v>
      </c>
      <c r="I74" s="35" t="s">
        <v>114</v>
      </c>
      <c r="J74" s="35" t="s">
        <v>114</v>
      </c>
      <c r="K74" s="35" t="s">
        <v>114</v>
      </c>
      <c r="L74" s="35" t="s">
        <v>114</v>
      </c>
      <c r="M74" s="35"/>
      <c r="N74" s="35"/>
      <c r="O74" s="35"/>
      <c r="P74" s="35"/>
      <c r="Q74" s="40">
        <v>2970</v>
      </c>
      <c r="R74" s="40">
        <v>0</v>
      </c>
      <c r="S74" s="40">
        <v>2920</v>
      </c>
      <c r="T74" s="41">
        <v>0</v>
      </c>
      <c r="U74" s="41"/>
      <c r="V74" s="41"/>
      <c r="W74" s="41"/>
      <c r="X74" s="37" t="s">
        <v>114</v>
      </c>
      <c r="Y74" s="37" t="s">
        <v>114</v>
      </c>
      <c r="Z74" s="37" t="s">
        <v>114</v>
      </c>
      <c r="AA74" s="37" t="s">
        <v>114</v>
      </c>
      <c r="AB74" s="37" t="s">
        <v>114</v>
      </c>
      <c r="AC74" s="37" t="s">
        <v>114</v>
      </c>
      <c r="AD74" s="37"/>
      <c r="AE74" s="37"/>
      <c r="AF74" s="37"/>
      <c r="AG74" t="s">
        <v>206</v>
      </c>
    </row>
    <row r="75" spans="1:33" ht="15" customHeight="1">
      <c r="A75" s="39" t="s">
        <v>204</v>
      </c>
      <c r="B75" s="34" t="s">
        <v>207</v>
      </c>
      <c r="C75" s="34">
        <v>1</v>
      </c>
      <c r="D75" s="40" t="s">
        <v>133</v>
      </c>
      <c r="E75" s="40" t="s">
        <v>133</v>
      </c>
      <c r="F75" s="40" t="s">
        <v>133</v>
      </c>
      <c r="G75" s="40">
        <v>13670</v>
      </c>
      <c r="H75" s="40" t="s">
        <v>120</v>
      </c>
      <c r="I75" s="40" t="s">
        <v>133</v>
      </c>
      <c r="J75" s="40" t="s">
        <v>133</v>
      </c>
      <c r="K75" s="40" t="s">
        <v>133</v>
      </c>
      <c r="L75" s="40" t="s">
        <v>133</v>
      </c>
      <c r="M75" s="40">
        <v>4085</v>
      </c>
      <c r="N75" s="40">
        <v>1140</v>
      </c>
      <c r="O75" s="40"/>
      <c r="P75" s="40"/>
      <c r="Q75" s="40">
        <v>3990</v>
      </c>
      <c r="R75" s="40" t="s">
        <v>120</v>
      </c>
      <c r="S75" s="40">
        <v>3970</v>
      </c>
      <c r="T75" s="41" t="s">
        <v>120</v>
      </c>
      <c r="U75" s="41"/>
      <c r="V75" s="41"/>
      <c r="W75" s="41"/>
      <c r="X75" s="37">
        <v>6483</v>
      </c>
      <c r="Y75" s="37">
        <v>1188</v>
      </c>
      <c r="Z75" s="37">
        <v>12</v>
      </c>
      <c r="AA75" s="37">
        <v>4394</v>
      </c>
      <c r="AB75" s="37">
        <v>1240</v>
      </c>
      <c r="AC75" s="37">
        <v>10</v>
      </c>
      <c r="AD75" s="37">
        <v>3754</v>
      </c>
      <c r="AE75" s="37">
        <v>1402</v>
      </c>
      <c r="AF75" s="37">
        <v>14</v>
      </c>
      <c r="AG75" t="s">
        <v>206</v>
      </c>
    </row>
    <row r="76" spans="1:33" ht="15" customHeight="1">
      <c r="A76" s="39" t="s">
        <v>204</v>
      </c>
      <c r="B76" s="34" t="s">
        <v>208</v>
      </c>
      <c r="C76" s="34">
        <v>1</v>
      </c>
      <c r="D76" s="40" t="s">
        <v>133</v>
      </c>
      <c r="E76" s="40" t="s">
        <v>133</v>
      </c>
      <c r="F76" s="40" t="s">
        <v>133</v>
      </c>
      <c r="G76" s="40">
        <v>27150</v>
      </c>
      <c r="H76" s="40" t="s">
        <v>120</v>
      </c>
      <c r="I76" s="40" t="s">
        <v>133</v>
      </c>
      <c r="J76" s="40" t="s">
        <v>133</v>
      </c>
      <c r="K76" s="40" t="s">
        <v>133</v>
      </c>
      <c r="L76" s="40" t="s">
        <v>133</v>
      </c>
      <c r="M76" s="40">
        <v>10911</v>
      </c>
      <c r="N76" s="40">
        <v>3480</v>
      </c>
      <c r="O76" s="40"/>
      <c r="P76" s="40"/>
      <c r="Q76" s="40">
        <v>7660</v>
      </c>
      <c r="R76" s="40" t="s">
        <v>120</v>
      </c>
      <c r="S76" s="40">
        <v>7590</v>
      </c>
      <c r="T76" s="41" t="s">
        <v>120</v>
      </c>
      <c r="U76" s="41"/>
      <c r="V76" s="41"/>
      <c r="W76" s="41"/>
      <c r="X76" s="37">
        <v>12240</v>
      </c>
      <c r="Y76" s="37">
        <v>3511</v>
      </c>
      <c r="Z76" s="37">
        <v>34</v>
      </c>
      <c r="AA76" s="37">
        <v>10026</v>
      </c>
      <c r="AB76" s="37">
        <v>3738</v>
      </c>
      <c r="AC76" s="37">
        <v>30</v>
      </c>
      <c r="AD76" s="37">
        <v>9046</v>
      </c>
      <c r="AE76" s="37">
        <v>3906</v>
      </c>
      <c r="AF76" s="37">
        <v>40</v>
      </c>
      <c r="AG76" t="s">
        <v>209</v>
      </c>
    </row>
    <row r="77" spans="1:33" ht="15" customHeight="1">
      <c r="A77" s="39" t="s">
        <v>204</v>
      </c>
      <c r="B77" s="34" t="s">
        <v>210</v>
      </c>
      <c r="C77" s="34">
        <v>1</v>
      </c>
      <c r="D77" s="40" t="s">
        <v>133</v>
      </c>
      <c r="E77" s="40" t="s">
        <v>133</v>
      </c>
      <c r="F77" s="40" t="s">
        <v>133</v>
      </c>
      <c r="G77" s="40">
        <v>41630</v>
      </c>
      <c r="H77" s="40" t="s">
        <v>120</v>
      </c>
      <c r="I77" s="40" t="s">
        <v>133</v>
      </c>
      <c r="J77" s="40" t="s">
        <v>133</v>
      </c>
      <c r="K77" s="40" t="s">
        <v>133</v>
      </c>
      <c r="L77" s="40" t="s">
        <v>133</v>
      </c>
      <c r="M77" s="40">
        <v>16768</v>
      </c>
      <c r="N77" s="40">
        <v>4261</v>
      </c>
      <c r="O77" s="40"/>
      <c r="P77" s="40"/>
      <c r="Q77" s="40">
        <v>10780</v>
      </c>
      <c r="R77" s="40" t="s">
        <v>120</v>
      </c>
      <c r="S77" s="40">
        <v>10680</v>
      </c>
      <c r="T77" s="41" t="s">
        <v>120</v>
      </c>
      <c r="U77" s="41"/>
      <c r="V77" s="41"/>
      <c r="W77" s="41"/>
      <c r="X77" s="37">
        <v>16975</v>
      </c>
      <c r="Y77" s="37">
        <v>4304</v>
      </c>
      <c r="Z77" s="37">
        <v>42</v>
      </c>
      <c r="AA77" s="37">
        <v>14792</v>
      </c>
      <c r="AB77" s="37">
        <v>4596</v>
      </c>
      <c r="AC77" s="37">
        <v>38</v>
      </c>
      <c r="AD77" s="37">
        <v>12141</v>
      </c>
      <c r="AE77" s="37">
        <v>4718</v>
      </c>
      <c r="AF77" s="37">
        <v>52</v>
      </c>
      <c r="AG77" t="s">
        <v>209</v>
      </c>
    </row>
    <row r="78" spans="1:33" ht="15" customHeight="1">
      <c r="A78" s="39" t="s">
        <v>204</v>
      </c>
      <c r="B78" s="34" t="s">
        <v>211</v>
      </c>
      <c r="C78" s="34">
        <v>1</v>
      </c>
      <c r="D78" s="40" t="s">
        <v>133</v>
      </c>
      <c r="E78" s="40" t="s">
        <v>133</v>
      </c>
      <c r="F78" s="40" t="s">
        <v>133</v>
      </c>
      <c r="G78" s="40">
        <v>74530</v>
      </c>
      <c r="H78" s="40" t="s">
        <v>120</v>
      </c>
      <c r="I78" s="40" t="s">
        <v>133</v>
      </c>
      <c r="J78" s="40" t="s">
        <v>133</v>
      </c>
      <c r="K78" s="40" t="s">
        <v>133</v>
      </c>
      <c r="L78" s="40" t="s">
        <v>133</v>
      </c>
      <c r="M78" s="40">
        <v>28470</v>
      </c>
      <c r="N78" s="40">
        <v>7717</v>
      </c>
      <c r="O78" s="40"/>
      <c r="P78" s="40"/>
      <c r="Q78" s="40">
        <v>18150</v>
      </c>
      <c r="R78" s="40" t="s">
        <v>120</v>
      </c>
      <c r="S78" s="40">
        <v>17840</v>
      </c>
      <c r="T78" s="41" t="s">
        <v>120</v>
      </c>
      <c r="U78" s="41"/>
      <c r="V78" s="41"/>
      <c r="W78" s="41"/>
      <c r="X78" s="37" t="s">
        <v>114</v>
      </c>
      <c r="Y78" s="37" t="s">
        <v>114</v>
      </c>
      <c r="Z78" s="37" t="s">
        <v>114</v>
      </c>
      <c r="AA78" s="37"/>
      <c r="AB78" s="37"/>
      <c r="AC78" s="37"/>
      <c r="AD78" s="37">
        <v>21920</v>
      </c>
      <c r="AE78" s="37">
        <v>7925</v>
      </c>
      <c r="AF78" s="37">
        <v>50</v>
      </c>
      <c r="AG78" t="s">
        <v>209</v>
      </c>
    </row>
    <row r="79" spans="1:33" ht="15" customHeight="1">
      <c r="A79" s="39" t="s">
        <v>212</v>
      </c>
      <c r="B79" s="34" t="s">
        <v>207</v>
      </c>
      <c r="C79" s="34">
        <v>1</v>
      </c>
      <c r="D79" s="40">
        <v>8880</v>
      </c>
      <c r="E79" s="40">
        <v>1690</v>
      </c>
      <c r="F79" s="40" t="s">
        <v>120</v>
      </c>
      <c r="G79" s="40">
        <v>14320</v>
      </c>
      <c r="H79" s="40" t="s">
        <v>120</v>
      </c>
      <c r="I79" s="147" t="s">
        <v>213</v>
      </c>
      <c r="J79" s="147"/>
      <c r="K79" s="147"/>
      <c r="L79" s="147"/>
      <c r="M79" s="40">
        <v>4949</v>
      </c>
      <c r="N79" s="40">
        <v>1303</v>
      </c>
      <c r="O79" s="40"/>
      <c r="P79" s="40"/>
      <c r="Q79" s="40">
        <v>4540</v>
      </c>
      <c r="R79" s="40" t="s">
        <v>120</v>
      </c>
      <c r="S79" s="40">
        <v>4510</v>
      </c>
      <c r="T79" s="41" t="s">
        <v>120</v>
      </c>
      <c r="U79" s="41"/>
      <c r="V79" s="41"/>
      <c r="W79" s="41"/>
      <c r="X79" s="37" t="s">
        <v>114</v>
      </c>
      <c r="Y79" s="37" t="s">
        <v>114</v>
      </c>
      <c r="Z79" s="37" t="s">
        <v>114</v>
      </c>
      <c r="AA79" s="37"/>
      <c r="AB79" s="37"/>
      <c r="AC79" s="37"/>
      <c r="AD79" s="37">
        <v>4879</v>
      </c>
      <c r="AE79" s="37">
        <v>1648</v>
      </c>
      <c r="AF79" s="37">
        <v>14</v>
      </c>
      <c r="AG79" t="s">
        <v>206</v>
      </c>
    </row>
    <row r="80" spans="1:33" ht="15" customHeight="1">
      <c r="A80" s="39" t="s">
        <v>212</v>
      </c>
      <c r="B80" s="34" t="s">
        <v>208</v>
      </c>
      <c r="C80" s="34">
        <v>1</v>
      </c>
      <c r="D80" s="40">
        <v>16480</v>
      </c>
      <c r="E80" s="40">
        <v>4770</v>
      </c>
      <c r="F80" s="40" t="s">
        <v>120</v>
      </c>
      <c r="G80" s="40">
        <v>28630</v>
      </c>
      <c r="H80" s="40" t="s">
        <v>120</v>
      </c>
      <c r="I80" s="147"/>
      <c r="J80" s="147"/>
      <c r="K80" s="147"/>
      <c r="L80" s="147"/>
      <c r="M80" s="40">
        <v>11828</v>
      </c>
      <c r="N80" s="40">
        <v>3637</v>
      </c>
      <c r="O80" s="40"/>
      <c r="P80" s="40"/>
      <c r="Q80" s="40">
        <v>8130</v>
      </c>
      <c r="R80" s="40" t="s">
        <v>120</v>
      </c>
      <c r="S80" s="40">
        <v>8020</v>
      </c>
      <c r="T80" s="41" t="s">
        <v>120</v>
      </c>
      <c r="U80" s="41"/>
      <c r="V80" s="41"/>
      <c r="W80" s="41"/>
      <c r="X80" s="37" t="s">
        <v>114</v>
      </c>
      <c r="Y80" s="37" t="s">
        <v>114</v>
      </c>
      <c r="Z80" s="37" t="s">
        <v>114</v>
      </c>
      <c r="AA80" s="37"/>
      <c r="AB80" s="37"/>
      <c r="AC80" s="37"/>
      <c r="AD80" s="37">
        <v>10541</v>
      </c>
      <c r="AE80" s="37">
        <v>4170</v>
      </c>
      <c r="AF80" s="37">
        <v>40</v>
      </c>
      <c r="AG80" t="s">
        <v>209</v>
      </c>
    </row>
    <row r="81" spans="1:33" ht="15" customHeight="1">
      <c r="A81" s="39" t="s">
        <v>212</v>
      </c>
      <c r="B81" s="34" t="s">
        <v>210</v>
      </c>
      <c r="C81" s="34">
        <v>1</v>
      </c>
      <c r="D81" s="40">
        <v>22160</v>
      </c>
      <c r="E81" s="40">
        <v>5790</v>
      </c>
      <c r="F81" s="40" t="s">
        <v>120</v>
      </c>
      <c r="G81" s="40">
        <v>43990</v>
      </c>
      <c r="H81" s="40" t="s">
        <v>120</v>
      </c>
      <c r="I81" s="147"/>
      <c r="J81" s="147"/>
      <c r="K81" s="147"/>
      <c r="L81" s="147"/>
      <c r="M81" s="40">
        <v>18042</v>
      </c>
      <c r="N81" s="40">
        <v>4434</v>
      </c>
      <c r="O81" s="40"/>
      <c r="P81" s="40"/>
      <c r="Q81" s="40">
        <v>11750</v>
      </c>
      <c r="R81" s="40" t="s">
        <v>120</v>
      </c>
      <c r="S81" s="40">
        <v>11740</v>
      </c>
      <c r="T81" s="41" t="s">
        <v>120</v>
      </c>
      <c r="U81" s="41"/>
      <c r="V81" s="41"/>
      <c r="W81" s="41"/>
      <c r="X81" s="37" t="s">
        <v>114</v>
      </c>
      <c r="Y81" s="37" t="s">
        <v>114</v>
      </c>
      <c r="Z81" s="37" t="s">
        <v>114</v>
      </c>
      <c r="AA81" s="37"/>
      <c r="AB81" s="37"/>
      <c r="AC81" s="37"/>
      <c r="AD81" s="37">
        <v>14126</v>
      </c>
      <c r="AE81" s="37">
        <v>5067</v>
      </c>
      <c r="AF81" s="37">
        <v>60</v>
      </c>
      <c r="AG81" t="s">
        <v>209</v>
      </c>
    </row>
    <row r="82" spans="1:33" ht="15" customHeight="1">
      <c r="A82" s="39" t="s">
        <v>212</v>
      </c>
      <c r="B82" s="34" t="s">
        <v>211</v>
      </c>
      <c r="C82" s="34">
        <v>1</v>
      </c>
      <c r="D82" s="40">
        <v>44920</v>
      </c>
      <c r="E82" s="40">
        <v>8830</v>
      </c>
      <c r="F82" s="40" t="s">
        <v>120</v>
      </c>
      <c r="G82" s="40">
        <v>82380</v>
      </c>
      <c r="H82" s="40" t="s">
        <v>120</v>
      </c>
      <c r="I82" s="147"/>
      <c r="J82" s="147"/>
      <c r="K82" s="147"/>
      <c r="L82" s="147"/>
      <c r="M82" s="40">
        <v>29232</v>
      </c>
      <c r="N82" s="40">
        <v>7985</v>
      </c>
      <c r="O82" s="40"/>
      <c r="P82" s="40"/>
      <c r="Q82" s="40">
        <v>19540</v>
      </c>
      <c r="R82" s="40" t="s">
        <v>120</v>
      </c>
      <c r="S82" s="40">
        <v>19420</v>
      </c>
      <c r="T82" s="41" t="s">
        <v>120</v>
      </c>
      <c r="U82" s="41"/>
      <c r="V82" s="41"/>
      <c r="W82" s="41"/>
      <c r="X82" s="37" t="s">
        <v>114</v>
      </c>
      <c r="Y82" s="37" t="s">
        <v>114</v>
      </c>
      <c r="Z82" s="37" t="s">
        <v>114</v>
      </c>
      <c r="AA82" s="37" t="s">
        <v>114</v>
      </c>
      <c r="AB82" s="37" t="s">
        <v>114</v>
      </c>
      <c r="AC82" s="37" t="s">
        <v>114</v>
      </c>
      <c r="AD82" s="37">
        <v>23661</v>
      </c>
      <c r="AE82" s="37">
        <v>8140</v>
      </c>
      <c r="AF82" s="37">
        <v>58</v>
      </c>
      <c r="AG82" t="s">
        <v>214</v>
      </c>
    </row>
    <row r="83" spans="1:33" ht="15" customHeight="1">
      <c r="A83" s="39" t="s">
        <v>215</v>
      </c>
      <c r="B83" s="34" t="s">
        <v>216</v>
      </c>
      <c r="C83" s="34">
        <v>1</v>
      </c>
      <c r="D83" s="40" t="s">
        <v>133</v>
      </c>
      <c r="E83" s="40" t="s">
        <v>133</v>
      </c>
      <c r="F83" s="40" t="s">
        <v>133</v>
      </c>
      <c r="G83" s="40" t="s">
        <v>133</v>
      </c>
      <c r="H83" s="40" t="s">
        <v>133</v>
      </c>
      <c r="I83" s="40" t="s">
        <v>133</v>
      </c>
      <c r="J83" s="40" t="s">
        <v>133</v>
      </c>
      <c r="K83" s="40" t="s">
        <v>133</v>
      </c>
      <c r="L83" s="40" t="s">
        <v>133</v>
      </c>
      <c r="M83" s="40">
        <v>11653</v>
      </c>
      <c r="N83" s="40">
        <v>3769</v>
      </c>
      <c r="O83" s="40"/>
      <c r="P83" s="40"/>
      <c r="Q83" s="40" t="s">
        <v>133</v>
      </c>
      <c r="R83" s="40" t="s">
        <v>133</v>
      </c>
      <c r="S83" s="40" t="s">
        <v>133</v>
      </c>
      <c r="T83" s="41" t="s">
        <v>133</v>
      </c>
      <c r="U83" s="41"/>
      <c r="V83" s="41"/>
      <c r="W83" s="41"/>
      <c r="X83" s="37" t="s">
        <v>114</v>
      </c>
      <c r="Y83" s="37" t="s">
        <v>114</v>
      </c>
      <c r="Z83" s="37" t="s">
        <v>114</v>
      </c>
      <c r="AA83" s="37" t="s">
        <v>114</v>
      </c>
      <c r="AB83" s="37" t="s">
        <v>114</v>
      </c>
      <c r="AC83" s="37" t="s">
        <v>114</v>
      </c>
      <c r="AD83" s="37"/>
      <c r="AE83" s="37"/>
      <c r="AF83" s="37"/>
      <c r="AG83" t="s">
        <v>209</v>
      </c>
    </row>
    <row r="84" spans="1:33" ht="15" customHeight="1">
      <c r="A84" s="39" t="s">
        <v>215</v>
      </c>
      <c r="B84" s="34" t="s">
        <v>217</v>
      </c>
      <c r="C84" s="34">
        <v>1</v>
      </c>
      <c r="D84" s="40" t="s">
        <v>133</v>
      </c>
      <c r="E84" s="40" t="s">
        <v>133</v>
      </c>
      <c r="F84" s="40" t="s">
        <v>133</v>
      </c>
      <c r="G84" s="40" t="s">
        <v>133</v>
      </c>
      <c r="H84" s="40" t="s">
        <v>133</v>
      </c>
      <c r="I84" s="40" t="s">
        <v>133</v>
      </c>
      <c r="J84" s="40" t="s">
        <v>133</v>
      </c>
      <c r="K84" s="40" t="s">
        <v>133</v>
      </c>
      <c r="L84" s="40" t="s">
        <v>133</v>
      </c>
      <c r="M84" s="40">
        <v>28825</v>
      </c>
      <c r="N84" s="40">
        <v>8220</v>
      </c>
      <c r="O84" s="40"/>
      <c r="P84" s="40"/>
      <c r="Q84" s="40" t="s">
        <v>133</v>
      </c>
      <c r="R84" s="40" t="s">
        <v>133</v>
      </c>
      <c r="S84" s="40" t="s">
        <v>133</v>
      </c>
      <c r="T84" s="41" t="s">
        <v>133</v>
      </c>
      <c r="U84" s="41"/>
      <c r="V84" s="41"/>
      <c r="W84" s="41"/>
      <c r="X84" s="37" t="s">
        <v>114</v>
      </c>
      <c r="Y84" s="37" t="s">
        <v>114</v>
      </c>
      <c r="Z84" s="37" t="s">
        <v>114</v>
      </c>
      <c r="AA84" s="37" t="s">
        <v>114</v>
      </c>
      <c r="AB84" s="37" t="s">
        <v>114</v>
      </c>
      <c r="AC84" s="37" t="s">
        <v>114</v>
      </c>
      <c r="AD84" s="37"/>
      <c r="AE84" s="37"/>
      <c r="AF84" s="37"/>
      <c r="AG84" t="s">
        <v>209</v>
      </c>
    </row>
    <row r="85" spans="1:33" ht="15" customHeight="1">
      <c r="A85" s="39" t="s">
        <v>218</v>
      </c>
      <c r="B85" s="34" t="s">
        <v>216</v>
      </c>
      <c r="C85" s="34">
        <v>1</v>
      </c>
      <c r="D85" s="40" t="s">
        <v>133</v>
      </c>
      <c r="E85" s="40" t="s">
        <v>133</v>
      </c>
      <c r="F85" s="40" t="s">
        <v>133</v>
      </c>
      <c r="G85" s="40" t="s">
        <v>133</v>
      </c>
      <c r="H85" s="40" t="s">
        <v>133</v>
      </c>
      <c r="I85" s="147" t="s">
        <v>219</v>
      </c>
      <c r="J85" s="147"/>
      <c r="K85" s="147"/>
      <c r="L85" s="147"/>
      <c r="M85" s="40">
        <v>11788</v>
      </c>
      <c r="N85" s="40">
        <v>3796</v>
      </c>
      <c r="O85" s="40"/>
      <c r="P85" s="40"/>
      <c r="Q85" s="40" t="s">
        <v>201</v>
      </c>
      <c r="R85" s="40" t="s">
        <v>120</v>
      </c>
      <c r="S85" s="40" t="s">
        <v>201</v>
      </c>
      <c r="T85" s="41" t="s">
        <v>120</v>
      </c>
      <c r="U85" s="41"/>
      <c r="V85" s="41"/>
      <c r="W85" s="41"/>
      <c r="X85" s="37" t="s">
        <v>114</v>
      </c>
      <c r="Y85" s="37" t="s">
        <v>114</v>
      </c>
      <c r="Z85" s="37" t="s">
        <v>114</v>
      </c>
      <c r="AA85" s="37" t="s">
        <v>114</v>
      </c>
      <c r="AB85" s="37" t="s">
        <v>114</v>
      </c>
      <c r="AC85" s="37" t="s">
        <v>114</v>
      </c>
      <c r="AD85" s="37"/>
      <c r="AE85" s="37"/>
      <c r="AF85" s="37"/>
      <c r="AG85" t="s">
        <v>209</v>
      </c>
    </row>
    <row r="86" spans="1:33" ht="15" customHeight="1">
      <c r="A86" s="39" t="s">
        <v>218</v>
      </c>
      <c r="B86" s="34" t="s">
        <v>217</v>
      </c>
      <c r="C86" s="34">
        <v>1</v>
      </c>
      <c r="D86" s="40" t="s">
        <v>133</v>
      </c>
      <c r="E86" s="40" t="s">
        <v>133</v>
      </c>
      <c r="F86" s="40" t="s">
        <v>133</v>
      </c>
      <c r="G86" s="40" t="s">
        <v>133</v>
      </c>
      <c r="H86" s="40" t="s">
        <v>133</v>
      </c>
      <c r="I86" s="147"/>
      <c r="J86" s="147"/>
      <c r="K86" s="147"/>
      <c r="L86" s="147"/>
      <c r="M86" s="40">
        <v>28997</v>
      </c>
      <c r="N86" s="40">
        <v>8245</v>
      </c>
      <c r="O86" s="40"/>
      <c r="P86" s="40"/>
      <c r="Q86" s="40" t="s">
        <v>201</v>
      </c>
      <c r="R86" s="40" t="s">
        <v>120</v>
      </c>
      <c r="S86" s="40" t="s">
        <v>201</v>
      </c>
      <c r="T86" s="41" t="s">
        <v>120</v>
      </c>
      <c r="U86" s="41"/>
      <c r="V86" s="41"/>
      <c r="W86" s="41"/>
      <c r="X86" s="37" t="s">
        <v>114</v>
      </c>
      <c r="Y86" s="37" t="s">
        <v>114</v>
      </c>
      <c r="Z86" s="37" t="s">
        <v>114</v>
      </c>
      <c r="AA86" s="37" t="s">
        <v>114</v>
      </c>
      <c r="AB86" s="37" t="s">
        <v>114</v>
      </c>
      <c r="AC86" s="37" t="s">
        <v>114</v>
      </c>
      <c r="AD86" s="37"/>
      <c r="AE86" s="37"/>
      <c r="AF86" s="37"/>
      <c r="AG86" t="s">
        <v>209</v>
      </c>
    </row>
    <row r="87" spans="1:32" ht="15" customHeight="1">
      <c r="A87" s="39" t="s">
        <v>220</v>
      </c>
      <c r="B87" s="148" t="s">
        <v>221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9"/>
    </row>
    <row r="88" spans="1:32" ht="15" customHeight="1">
      <c r="A88" s="39" t="s">
        <v>222</v>
      </c>
      <c r="B88" s="34" t="s">
        <v>187</v>
      </c>
      <c r="C88" s="34">
        <v>0</v>
      </c>
      <c r="D88" s="40">
        <v>440</v>
      </c>
      <c r="E88" s="40">
        <v>240</v>
      </c>
      <c r="F88" s="40">
        <v>8</v>
      </c>
      <c r="G88" s="40">
        <v>820</v>
      </c>
      <c r="H88" s="41">
        <v>8</v>
      </c>
      <c r="I88" s="48">
        <v>320</v>
      </c>
      <c r="J88" s="49">
        <v>168</v>
      </c>
      <c r="K88" s="49">
        <v>0</v>
      </c>
      <c r="L88" s="49">
        <v>2</v>
      </c>
      <c r="M88" s="49">
        <v>275</v>
      </c>
      <c r="N88" s="50">
        <v>168</v>
      </c>
      <c r="O88" s="50"/>
      <c r="P88" s="50"/>
      <c r="Q88" s="44">
        <v>210</v>
      </c>
      <c r="R88" s="40">
        <v>2</v>
      </c>
      <c r="S88" s="40">
        <v>200</v>
      </c>
      <c r="T88" s="41">
        <v>2</v>
      </c>
      <c r="U88" s="41"/>
      <c r="V88" s="41"/>
      <c r="W88" s="41"/>
      <c r="X88" s="37" t="s">
        <v>114</v>
      </c>
      <c r="Y88" s="37" t="s">
        <v>114</v>
      </c>
      <c r="Z88" s="37" t="s">
        <v>114</v>
      </c>
      <c r="AA88" s="37" t="s">
        <v>114</v>
      </c>
      <c r="AB88" s="37" t="s">
        <v>114</v>
      </c>
      <c r="AC88" s="37" t="s">
        <v>114</v>
      </c>
      <c r="AD88" s="37"/>
      <c r="AE88" s="37"/>
      <c r="AF88" s="37"/>
    </row>
    <row r="89" spans="1:33" ht="15" customHeight="1">
      <c r="A89" s="39" t="s">
        <v>223</v>
      </c>
      <c r="B89" s="34" t="s">
        <v>112</v>
      </c>
      <c r="C89" s="34" t="s">
        <v>138</v>
      </c>
      <c r="D89" s="40">
        <v>280</v>
      </c>
      <c r="E89" s="40">
        <v>220</v>
      </c>
      <c r="F89" s="40">
        <v>0</v>
      </c>
      <c r="G89" s="40">
        <v>675</v>
      </c>
      <c r="H89" s="40">
        <v>0</v>
      </c>
      <c r="I89" s="35">
        <v>178</v>
      </c>
      <c r="J89" s="35">
        <v>136</v>
      </c>
      <c r="K89" s="35">
        <v>0</v>
      </c>
      <c r="L89" s="35">
        <v>0</v>
      </c>
      <c r="M89" s="35">
        <v>276</v>
      </c>
      <c r="N89" s="35">
        <v>212</v>
      </c>
      <c r="O89" s="35"/>
      <c r="P89" s="35"/>
      <c r="Q89" s="40">
        <v>160</v>
      </c>
      <c r="R89" s="40">
        <v>0</v>
      </c>
      <c r="S89" s="40">
        <v>160</v>
      </c>
      <c r="T89" s="41">
        <v>0</v>
      </c>
      <c r="U89" s="41"/>
      <c r="V89" s="41"/>
      <c r="W89" s="41"/>
      <c r="X89" s="37" t="s">
        <v>114</v>
      </c>
      <c r="Y89" s="37" t="s">
        <v>114</v>
      </c>
      <c r="Z89" s="37" t="s">
        <v>114</v>
      </c>
      <c r="AA89" s="37" t="s">
        <v>114</v>
      </c>
      <c r="AB89" s="37" t="s">
        <v>114</v>
      </c>
      <c r="AC89" s="37" t="s">
        <v>114</v>
      </c>
      <c r="AD89" s="37"/>
      <c r="AE89" s="37"/>
      <c r="AF89" s="37"/>
      <c r="AG89" s="38"/>
    </row>
    <row r="90" spans="1:32" ht="15" customHeight="1">
      <c r="A90" s="39" t="s">
        <v>224</v>
      </c>
      <c r="B90" s="34" t="s">
        <v>112</v>
      </c>
      <c r="C90" s="34">
        <v>0</v>
      </c>
      <c r="D90" s="40">
        <v>1100</v>
      </c>
      <c r="E90" s="40">
        <v>450</v>
      </c>
      <c r="F90" s="40">
        <v>0</v>
      </c>
      <c r="G90" s="40">
        <v>2100</v>
      </c>
      <c r="H90" s="40">
        <v>0</v>
      </c>
      <c r="I90" s="35">
        <v>926</v>
      </c>
      <c r="J90" s="35">
        <v>407</v>
      </c>
      <c r="K90" s="35">
        <v>0</v>
      </c>
      <c r="L90" s="35">
        <v>0</v>
      </c>
      <c r="M90" s="35">
        <v>877</v>
      </c>
      <c r="N90" s="35">
        <v>466</v>
      </c>
      <c r="O90" s="35"/>
      <c r="P90" s="35"/>
      <c r="Q90" s="40">
        <v>510</v>
      </c>
      <c r="R90" s="40">
        <v>0</v>
      </c>
      <c r="S90" s="40">
        <v>510</v>
      </c>
      <c r="T90" s="41">
        <v>0</v>
      </c>
      <c r="U90" s="41"/>
      <c r="V90" s="41"/>
      <c r="W90" s="41"/>
      <c r="X90" s="37">
        <v>817</v>
      </c>
      <c r="Y90" s="37">
        <v>376</v>
      </c>
      <c r="Z90" s="37">
        <v>0</v>
      </c>
      <c r="AA90" s="37"/>
      <c r="AB90" s="37"/>
      <c r="AC90" s="37"/>
      <c r="AD90" s="37"/>
      <c r="AE90" s="37"/>
      <c r="AF90" s="37"/>
    </row>
    <row r="91" spans="1:32" ht="15" customHeight="1">
      <c r="A91" s="39" t="s">
        <v>225</v>
      </c>
      <c r="B91" s="51" t="s">
        <v>226</v>
      </c>
      <c r="C91" s="51"/>
      <c r="D91" s="52">
        <v>4700</v>
      </c>
      <c r="E91" s="52">
        <v>760</v>
      </c>
      <c r="F91" s="52">
        <v>192</v>
      </c>
      <c r="G91" s="52">
        <v>7500</v>
      </c>
      <c r="H91" s="52">
        <v>192</v>
      </c>
      <c r="I91" s="53">
        <v>4758</v>
      </c>
      <c r="J91" s="53">
        <v>656</v>
      </c>
      <c r="K91" s="53">
        <v>0</v>
      </c>
      <c r="L91" s="53">
        <v>64</v>
      </c>
      <c r="M91" s="53">
        <v>4556</v>
      </c>
      <c r="N91" s="53">
        <v>652</v>
      </c>
      <c r="O91" s="53"/>
      <c r="P91" s="53"/>
      <c r="Q91" s="52">
        <v>2570</v>
      </c>
      <c r="R91" s="54">
        <v>48</v>
      </c>
      <c r="S91" s="52">
        <v>2550</v>
      </c>
      <c r="T91" s="42">
        <v>48</v>
      </c>
      <c r="U91" s="42"/>
      <c r="V91" s="42"/>
      <c r="W91" s="42"/>
      <c r="X91" s="55" t="s">
        <v>114</v>
      </c>
      <c r="Y91" s="55" t="s">
        <v>114</v>
      </c>
      <c r="Z91" s="55" t="s">
        <v>114</v>
      </c>
      <c r="AA91" s="55" t="s">
        <v>114</v>
      </c>
      <c r="AB91" s="55" t="s">
        <v>114</v>
      </c>
      <c r="AC91" s="55" t="s">
        <v>114</v>
      </c>
      <c r="AD91" s="55"/>
      <c r="AE91" s="55"/>
      <c r="AF91" s="55"/>
    </row>
    <row r="92" spans="1:32" ht="15" customHeight="1">
      <c r="A92" s="39" t="s">
        <v>227</v>
      </c>
      <c r="B92" s="150" t="s">
        <v>228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</row>
    <row r="93" spans="1:32" ht="15" customHeight="1">
      <c r="A93" s="39" t="s">
        <v>229</v>
      </c>
      <c r="B93" s="144" t="s">
        <v>230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</row>
    <row r="94" spans="1:33" ht="15" customHeight="1">
      <c r="A94" s="39" t="s">
        <v>231</v>
      </c>
      <c r="B94" s="34" t="s">
        <v>195</v>
      </c>
      <c r="C94" s="34">
        <v>4</v>
      </c>
      <c r="D94" s="40">
        <v>665</v>
      </c>
      <c r="E94" s="40">
        <v>200</v>
      </c>
      <c r="F94" s="40">
        <v>0</v>
      </c>
      <c r="G94" s="40">
        <v>1360</v>
      </c>
      <c r="H94" s="41">
        <v>0</v>
      </c>
      <c r="I94" s="48">
        <v>428</v>
      </c>
      <c r="J94" s="49">
        <v>186</v>
      </c>
      <c r="K94" s="49">
        <v>0</v>
      </c>
      <c r="L94" s="49">
        <v>0</v>
      </c>
      <c r="M94" s="49">
        <v>409</v>
      </c>
      <c r="N94" s="50">
        <v>184</v>
      </c>
      <c r="O94" s="50"/>
      <c r="P94" s="50"/>
      <c r="Q94" s="44">
        <v>400</v>
      </c>
      <c r="R94" s="44">
        <v>0</v>
      </c>
      <c r="S94" s="40">
        <v>400</v>
      </c>
      <c r="T94" s="41">
        <v>0</v>
      </c>
      <c r="U94" s="41"/>
      <c r="V94" s="41"/>
      <c r="W94" s="41"/>
      <c r="X94" s="37" t="s">
        <v>114</v>
      </c>
      <c r="Y94" s="37" t="s">
        <v>114</v>
      </c>
      <c r="Z94" s="37" t="s">
        <v>114</v>
      </c>
      <c r="AA94" s="37" t="s">
        <v>114</v>
      </c>
      <c r="AB94" s="37" t="s">
        <v>114</v>
      </c>
      <c r="AC94" s="37" t="s">
        <v>114</v>
      </c>
      <c r="AD94" s="37"/>
      <c r="AE94" s="37"/>
      <c r="AF94" s="37"/>
      <c r="AG94" s="38"/>
    </row>
    <row r="95" spans="1:32" ht="15" customHeight="1">
      <c r="A95" s="39" t="s">
        <v>232</v>
      </c>
      <c r="B95" s="34" t="s">
        <v>112</v>
      </c>
      <c r="C95" s="34">
        <v>3</v>
      </c>
      <c r="D95" s="40">
        <v>740</v>
      </c>
      <c r="E95" s="40">
        <v>530</v>
      </c>
      <c r="F95" s="40">
        <v>0</v>
      </c>
      <c r="G95" s="40">
        <v>1710</v>
      </c>
      <c r="H95" s="40">
        <v>0</v>
      </c>
      <c r="I95" s="35">
        <v>668</v>
      </c>
      <c r="J95" s="35">
        <v>312</v>
      </c>
      <c r="K95" s="35">
        <v>4</v>
      </c>
      <c r="L95" s="35">
        <v>0</v>
      </c>
      <c r="M95" s="35">
        <v>645</v>
      </c>
      <c r="N95" s="35">
        <v>310</v>
      </c>
      <c r="O95" s="35"/>
      <c r="P95" s="35"/>
      <c r="Q95" s="40">
        <v>410</v>
      </c>
      <c r="R95" s="40">
        <v>0</v>
      </c>
      <c r="S95" s="40">
        <v>370</v>
      </c>
      <c r="T95" s="41">
        <v>0</v>
      </c>
      <c r="U95" s="41"/>
      <c r="V95" s="41"/>
      <c r="W95" s="41"/>
      <c r="X95" s="37">
        <v>781</v>
      </c>
      <c r="Y95" s="37">
        <v>292</v>
      </c>
      <c r="Z95" s="37">
        <v>4</v>
      </c>
      <c r="AA95" s="37" t="s">
        <v>114</v>
      </c>
      <c r="AB95" s="37" t="s">
        <v>114</v>
      </c>
      <c r="AC95" s="37" t="s">
        <v>114</v>
      </c>
      <c r="AD95" s="37"/>
      <c r="AE95" s="37"/>
      <c r="AF95" s="37"/>
    </row>
    <row r="96" spans="1:32" ht="15" customHeight="1">
      <c r="A96" s="39" t="s">
        <v>233</v>
      </c>
      <c r="B96" s="34" t="s">
        <v>112</v>
      </c>
      <c r="C96" s="34">
        <v>4</v>
      </c>
      <c r="D96" s="40">
        <v>330</v>
      </c>
      <c r="E96" s="40">
        <v>165</v>
      </c>
      <c r="F96" s="40">
        <v>0</v>
      </c>
      <c r="G96" s="40">
        <v>620</v>
      </c>
      <c r="H96" s="40">
        <v>0</v>
      </c>
      <c r="I96" s="35">
        <v>261</v>
      </c>
      <c r="J96" s="35">
        <v>148</v>
      </c>
      <c r="K96" s="35">
        <v>0</v>
      </c>
      <c r="L96" s="35">
        <v>0</v>
      </c>
      <c r="M96" s="35">
        <v>253</v>
      </c>
      <c r="N96" s="35">
        <v>148</v>
      </c>
      <c r="O96" s="35"/>
      <c r="P96" s="35"/>
      <c r="Q96" s="40">
        <v>175</v>
      </c>
      <c r="R96" s="40">
        <v>0</v>
      </c>
      <c r="S96" s="40">
        <v>160</v>
      </c>
      <c r="T96" s="41">
        <v>0</v>
      </c>
      <c r="U96" s="41"/>
      <c r="V96" s="41"/>
      <c r="W96" s="41"/>
      <c r="X96" s="37">
        <v>286</v>
      </c>
      <c r="Y96" s="37">
        <v>119</v>
      </c>
      <c r="Z96" s="37">
        <v>0</v>
      </c>
      <c r="AA96" s="37" t="s">
        <v>114</v>
      </c>
      <c r="AB96" s="37" t="s">
        <v>114</v>
      </c>
      <c r="AC96" s="37" t="s">
        <v>114</v>
      </c>
      <c r="AD96" s="37">
        <v>680</v>
      </c>
      <c r="AE96" s="37">
        <v>254</v>
      </c>
      <c r="AF96" s="37">
        <v>0</v>
      </c>
    </row>
    <row r="97" spans="1:32" ht="15" customHeight="1">
      <c r="A97" s="39" t="s">
        <v>234</v>
      </c>
      <c r="B97" s="34" t="s">
        <v>187</v>
      </c>
      <c r="C97" s="34">
        <v>28</v>
      </c>
      <c r="D97" s="40">
        <v>1250</v>
      </c>
      <c r="E97" s="40">
        <v>450</v>
      </c>
      <c r="F97" s="40">
        <v>6</v>
      </c>
      <c r="G97" s="40">
        <v>2660</v>
      </c>
      <c r="H97" s="40">
        <v>6</v>
      </c>
      <c r="I97" s="35">
        <v>929</v>
      </c>
      <c r="J97" s="35">
        <v>420</v>
      </c>
      <c r="K97" s="35">
        <v>0</v>
      </c>
      <c r="L97" s="35">
        <v>4</v>
      </c>
      <c r="M97" s="35">
        <v>880</v>
      </c>
      <c r="N97" s="35">
        <v>419</v>
      </c>
      <c r="O97" s="35"/>
      <c r="P97" s="35"/>
      <c r="Q97" s="40">
        <v>690</v>
      </c>
      <c r="R97" s="40">
        <v>2</v>
      </c>
      <c r="S97" s="40">
        <v>690</v>
      </c>
      <c r="T97" s="41">
        <v>2</v>
      </c>
      <c r="U97" s="41"/>
      <c r="V97" s="41"/>
      <c r="W97" s="41"/>
      <c r="X97" s="37" t="s">
        <v>114</v>
      </c>
      <c r="Y97" s="37" t="s">
        <v>114</v>
      </c>
      <c r="Z97" s="37" t="s">
        <v>114</v>
      </c>
      <c r="AA97" s="37" t="s">
        <v>114</v>
      </c>
      <c r="AB97" s="37" t="s">
        <v>114</v>
      </c>
      <c r="AC97" s="37" t="s">
        <v>114</v>
      </c>
      <c r="AD97" s="37"/>
      <c r="AE97" s="37"/>
      <c r="AF97" s="37"/>
    </row>
  </sheetData>
  <sheetProtection selectLockedCells="1" selectUnlockedCells="1"/>
  <mergeCells count="7">
    <mergeCell ref="B93:AF93"/>
    <mergeCell ref="AA7:AC7"/>
    <mergeCell ref="AA8:AC8"/>
    <mergeCell ref="I79:L82"/>
    <mergeCell ref="I85:L86"/>
    <mergeCell ref="B87:AF87"/>
    <mergeCell ref="B92:AF9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5">
      <selection activeCell="A1" sqref="A1"/>
    </sheetView>
  </sheetViews>
  <sheetFormatPr defaultColWidth="10.50390625" defaultRowHeight="15" customHeight="1"/>
  <cols>
    <col min="1" max="1" width="22.75390625" style="0" customWidth="1"/>
  </cols>
  <sheetData>
    <row r="1" ht="21" customHeight="1">
      <c r="A1" s="1" t="s">
        <v>235</v>
      </c>
    </row>
    <row r="3" ht="15" customHeight="1">
      <c r="A3" t="s">
        <v>236</v>
      </c>
    </row>
    <row r="4" spans="1:4" ht="15" customHeight="1">
      <c r="A4" t="s">
        <v>237</v>
      </c>
      <c r="D4" s="4" t="s">
        <v>238</v>
      </c>
    </row>
    <row r="5" ht="15" customHeight="1">
      <c r="A5" t="s">
        <v>239</v>
      </c>
    </row>
    <row r="6" ht="15" customHeight="1">
      <c r="A6" t="s">
        <v>240</v>
      </c>
    </row>
    <row r="7" spans="1:10" ht="15" customHeight="1">
      <c r="A7" s="56" t="s">
        <v>241</v>
      </c>
      <c r="B7" s="6"/>
      <c r="C7" s="6"/>
      <c r="D7" s="6"/>
      <c r="E7" s="6"/>
      <c r="F7" s="6"/>
      <c r="G7" s="6"/>
      <c r="H7" s="6"/>
      <c r="I7" s="6"/>
      <c r="J7" s="6"/>
    </row>
    <row r="9" spans="1:11" ht="15" customHeight="1">
      <c r="A9" s="57" t="s">
        <v>242</v>
      </c>
      <c r="B9" s="58" t="s">
        <v>243</v>
      </c>
      <c r="C9" s="58" t="s">
        <v>244</v>
      </c>
      <c r="D9" s="58" t="s">
        <v>245</v>
      </c>
      <c r="E9" s="58" t="s">
        <v>246</v>
      </c>
      <c r="F9" s="58" t="s">
        <v>247</v>
      </c>
      <c r="G9" s="59" t="s">
        <v>248</v>
      </c>
      <c r="H9" s="59" t="s">
        <v>249</v>
      </c>
      <c r="I9" s="60" t="s">
        <v>250</v>
      </c>
      <c r="J9" s="61" t="s">
        <v>251</v>
      </c>
      <c r="K9" s="58" t="s">
        <v>252</v>
      </c>
    </row>
    <row r="10" spans="1:11" ht="15" customHeight="1">
      <c r="A10" s="62" t="s">
        <v>253</v>
      </c>
      <c r="B10" s="63" t="s">
        <v>212</v>
      </c>
      <c r="C10" s="63" t="s">
        <v>212</v>
      </c>
      <c r="D10" s="63" t="s">
        <v>212</v>
      </c>
      <c r="E10" s="63" t="s">
        <v>218</v>
      </c>
      <c r="F10" s="63" t="s">
        <v>218</v>
      </c>
      <c r="G10" s="64" t="s">
        <v>254</v>
      </c>
      <c r="H10" s="64" t="s">
        <v>254</v>
      </c>
      <c r="I10" s="65" t="s">
        <v>254</v>
      </c>
      <c r="J10" s="66" t="s">
        <v>212</v>
      </c>
      <c r="K10" s="63" t="s">
        <v>212</v>
      </c>
    </row>
    <row r="11" spans="1:11" ht="15" customHeight="1">
      <c r="A11" s="62" t="s">
        <v>255</v>
      </c>
      <c r="B11" s="67">
        <v>2</v>
      </c>
      <c r="C11" s="67">
        <v>4</v>
      </c>
      <c r="D11" s="67">
        <v>2</v>
      </c>
      <c r="E11" s="67">
        <v>4</v>
      </c>
      <c r="F11" s="67">
        <v>2</v>
      </c>
      <c r="G11" s="68" t="s">
        <v>256</v>
      </c>
      <c r="H11" s="68" t="s">
        <v>257</v>
      </c>
      <c r="I11" s="69" t="s">
        <v>258</v>
      </c>
      <c r="J11" s="70">
        <v>4</v>
      </c>
      <c r="K11" s="70">
        <v>1</v>
      </c>
    </row>
    <row r="12" spans="1:11" ht="15" customHeight="1">
      <c r="A12" s="71" t="s">
        <v>259</v>
      </c>
      <c r="B12" s="67" t="s">
        <v>260</v>
      </c>
      <c r="C12" s="67" t="s">
        <v>260</v>
      </c>
      <c r="D12" s="67" t="s">
        <v>260</v>
      </c>
      <c r="E12" s="67" t="s">
        <v>260</v>
      </c>
      <c r="F12" s="67" t="s">
        <v>260</v>
      </c>
      <c r="G12" s="68" t="s">
        <v>261</v>
      </c>
      <c r="H12" s="68" t="s">
        <v>261</v>
      </c>
      <c r="I12" s="69" t="s">
        <v>261</v>
      </c>
      <c r="J12" s="67" t="s">
        <v>260</v>
      </c>
      <c r="K12" s="67" t="s">
        <v>260</v>
      </c>
    </row>
    <row r="13" spans="1:11" ht="15" customHeight="1">
      <c r="A13" s="62" t="s">
        <v>262</v>
      </c>
      <c r="B13" s="63" t="s">
        <v>263</v>
      </c>
      <c r="C13" s="63" t="s">
        <v>263</v>
      </c>
      <c r="D13" s="63" t="s">
        <v>263</v>
      </c>
      <c r="E13" s="63" t="s">
        <v>263</v>
      </c>
      <c r="F13" s="63" t="s">
        <v>263</v>
      </c>
      <c r="G13" s="64" t="s">
        <v>263</v>
      </c>
      <c r="H13" s="64" t="s">
        <v>263</v>
      </c>
      <c r="I13" s="65" t="s">
        <v>264</v>
      </c>
      <c r="J13" s="63" t="s">
        <v>263</v>
      </c>
      <c r="K13" s="63" t="s">
        <v>263</v>
      </c>
    </row>
    <row r="14" spans="1:11" ht="15" customHeight="1">
      <c r="A14" s="62" t="s">
        <v>265</v>
      </c>
      <c r="B14" s="63" t="s">
        <v>266</v>
      </c>
      <c r="C14" s="63" t="s">
        <v>266</v>
      </c>
      <c r="D14" s="63" t="s">
        <v>266</v>
      </c>
      <c r="E14" s="63" t="s">
        <v>266</v>
      </c>
      <c r="F14" s="63" t="s">
        <v>266</v>
      </c>
      <c r="G14" s="64" t="s">
        <v>266</v>
      </c>
      <c r="H14" s="64" t="s">
        <v>266</v>
      </c>
      <c r="I14" s="65" t="s">
        <v>266</v>
      </c>
      <c r="J14" s="63" t="s">
        <v>266</v>
      </c>
      <c r="K14" s="63" t="s">
        <v>266</v>
      </c>
    </row>
    <row r="15" spans="1:11" ht="15" customHeight="1">
      <c r="A15" s="62" t="s">
        <v>267</v>
      </c>
      <c r="B15" s="63" t="s">
        <v>268</v>
      </c>
      <c r="C15" s="63" t="s">
        <v>268</v>
      </c>
      <c r="D15" s="63" t="s">
        <v>268</v>
      </c>
      <c r="E15" s="63" t="s">
        <v>268</v>
      </c>
      <c r="F15" s="63" t="s">
        <v>268</v>
      </c>
      <c r="G15" s="64" t="s">
        <v>268</v>
      </c>
      <c r="H15" s="64" t="s">
        <v>268</v>
      </c>
      <c r="I15" s="65" t="s">
        <v>268</v>
      </c>
      <c r="J15" s="63" t="s">
        <v>268</v>
      </c>
      <c r="K15" s="63" t="s">
        <v>268</v>
      </c>
    </row>
    <row r="16" spans="1:11" ht="15" customHeight="1">
      <c r="A16" s="62" t="s">
        <v>269</v>
      </c>
      <c r="B16" s="63" t="s">
        <v>266</v>
      </c>
      <c r="C16" s="63" t="s">
        <v>266</v>
      </c>
      <c r="D16" s="63" t="s">
        <v>266</v>
      </c>
      <c r="E16" s="63" t="s">
        <v>266</v>
      </c>
      <c r="F16" s="63" t="s">
        <v>266</v>
      </c>
      <c r="G16" s="64" t="s">
        <v>266</v>
      </c>
      <c r="H16" s="64" t="s">
        <v>266</v>
      </c>
      <c r="I16" s="65" t="s">
        <v>266</v>
      </c>
      <c r="J16" s="63" t="s">
        <v>266</v>
      </c>
      <c r="K16" s="63" t="s">
        <v>266</v>
      </c>
    </row>
    <row r="17" spans="1:11" ht="15" customHeight="1">
      <c r="A17" s="62" t="s">
        <v>270</v>
      </c>
      <c r="B17" s="63" t="s">
        <v>266</v>
      </c>
      <c r="C17" s="63" t="s">
        <v>266</v>
      </c>
      <c r="D17" s="63" t="s">
        <v>266</v>
      </c>
      <c r="E17" s="63" t="s">
        <v>266</v>
      </c>
      <c r="F17" s="63" t="s">
        <v>266</v>
      </c>
      <c r="G17" s="64" t="s">
        <v>266</v>
      </c>
      <c r="H17" s="64" t="s">
        <v>266</v>
      </c>
      <c r="I17" s="65" t="s">
        <v>266</v>
      </c>
      <c r="J17" s="63" t="s">
        <v>266</v>
      </c>
      <c r="K17" s="63" t="s">
        <v>266</v>
      </c>
    </row>
    <row r="18" spans="1:11" ht="15" customHeight="1">
      <c r="A18" s="62" t="s">
        <v>271</v>
      </c>
      <c r="B18" s="63" t="s">
        <v>266</v>
      </c>
      <c r="C18" s="63" t="s">
        <v>266</v>
      </c>
      <c r="D18" s="63" t="s">
        <v>266</v>
      </c>
      <c r="E18" s="63" t="s">
        <v>266</v>
      </c>
      <c r="F18" s="63" t="s">
        <v>266</v>
      </c>
      <c r="G18" s="64" t="s">
        <v>266</v>
      </c>
      <c r="H18" s="64" t="s">
        <v>266</v>
      </c>
      <c r="I18" s="65" t="s">
        <v>266</v>
      </c>
      <c r="J18" s="63" t="s">
        <v>266</v>
      </c>
      <c r="K18" s="63" t="s">
        <v>266</v>
      </c>
    </row>
    <row r="19" spans="1:11" ht="15" customHeight="1">
      <c r="A19" s="62" t="s">
        <v>272</v>
      </c>
      <c r="B19" s="63" t="s">
        <v>171</v>
      </c>
      <c r="C19" s="63" t="s">
        <v>171</v>
      </c>
      <c r="D19" s="63" t="s">
        <v>170</v>
      </c>
      <c r="E19" s="63" t="s">
        <v>171</v>
      </c>
      <c r="F19" s="63" t="s">
        <v>170</v>
      </c>
      <c r="G19" s="64" t="s">
        <v>273</v>
      </c>
      <c r="H19" s="64" t="s">
        <v>273</v>
      </c>
      <c r="I19" s="65" t="s">
        <v>274</v>
      </c>
      <c r="J19" s="63" t="s">
        <v>171</v>
      </c>
      <c r="K19" s="63" t="s">
        <v>171</v>
      </c>
    </row>
    <row r="20" spans="1:11" ht="15" customHeight="1">
      <c r="A20" s="62" t="s">
        <v>275</v>
      </c>
      <c r="B20" s="63" t="s">
        <v>266</v>
      </c>
      <c r="C20" s="63" t="s">
        <v>266</v>
      </c>
      <c r="D20" s="63" t="s">
        <v>266</v>
      </c>
      <c r="E20" s="63" t="s">
        <v>266</v>
      </c>
      <c r="F20" s="63" t="s">
        <v>266</v>
      </c>
      <c r="G20" s="64" t="s">
        <v>266</v>
      </c>
      <c r="H20" s="64" t="s">
        <v>266</v>
      </c>
      <c r="I20" s="65" t="s">
        <v>266</v>
      </c>
      <c r="J20" s="63" t="s">
        <v>266</v>
      </c>
      <c r="K20" s="63" t="s">
        <v>266</v>
      </c>
    </row>
    <row r="21" spans="1:11" ht="15" customHeight="1">
      <c r="A21" s="62" t="s">
        <v>276</v>
      </c>
      <c r="B21" s="63" t="s">
        <v>268</v>
      </c>
      <c r="C21" s="63" t="s">
        <v>277</v>
      </c>
      <c r="D21" s="63" t="s">
        <v>277</v>
      </c>
      <c r="E21" s="63" t="s">
        <v>277</v>
      </c>
      <c r="F21" s="63" t="s">
        <v>277</v>
      </c>
      <c r="G21" s="64" t="s">
        <v>268</v>
      </c>
      <c r="H21" s="64" t="s">
        <v>268</v>
      </c>
      <c r="I21" s="65" t="s">
        <v>268</v>
      </c>
      <c r="J21" s="63" t="s">
        <v>277</v>
      </c>
      <c r="K21" s="63" t="s">
        <v>278</v>
      </c>
    </row>
    <row r="22" spans="1:11" ht="15" customHeight="1">
      <c r="A22" s="62" t="s">
        <v>279</v>
      </c>
      <c r="B22" s="63" t="s">
        <v>266</v>
      </c>
      <c r="C22" s="63" t="s">
        <v>266</v>
      </c>
      <c r="D22" s="63" t="s">
        <v>266</v>
      </c>
      <c r="E22" s="63" t="s">
        <v>266</v>
      </c>
      <c r="F22" s="63" t="s">
        <v>266</v>
      </c>
      <c r="G22" s="64" t="s">
        <v>266</v>
      </c>
      <c r="H22" s="64" t="s">
        <v>266</v>
      </c>
      <c r="I22" s="65" t="s">
        <v>266</v>
      </c>
      <c r="J22" s="63" t="s">
        <v>266</v>
      </c>
      <c r="K22" s="63" t="s">
        <v>266</v>
      </c>
    </row>
    <row r="23" spans="1:11" ht="15" customHeight="1">
      <c r="A23" s="62" t="s">
        <v>280</v>
      </c>
      <c r="B23" s="63" t="s">
        <v>266</v>
      </c>
      <c r="C23" s="63" t="s">
        <v>266</v>
      </c>
      <c r="D23" s="63" t="s">
        <v>266</v>
      </c>
      <c r="E23" s="63" t="s">
        <v>266</v>
      </c>
      <c r="F23" s="63" t="s">
        <v>266</v>
      </c>
      <c r="G23" s="64" t="s">
        <v>266</v>
      </c>
      <c r="H23" s="64" t="s">
        <v>266</v>
      </c>
      <c r="I23" s="65" t="s">
        <v>266</v>
      </c>
      <c r="J23" s="63" t="s">
        <v>266</v>
      </c>
      <c r="K23" s="63" t="s">
        <v>266</v>
      </c>
    </row>
    <row r="24" spans="1:11" ht="15" customHeight="1">
      <c r="A24" s="62" t="s">
        <v>281</v>
      </c>
      <c r="B24" s="63" t="s">
        <v>268</v>
      </c>
      <c r="C24" s="63" t="s">
        <v>268</v>
      </c>
      <c r="D24" s="63" t="s">
        <v>268</v>
      </c>
      <c r="E24" s="63" t="s">
        <v>268</v>
      </c>
      <c r="F24" s="63" t="s">
        <v>268</v>
      </c>
      <c r="G24" s="64" t="s">
        <v>268</v>
      </c>
      <c r="H24" s="64" t="s">
        <v>268</v>
      </c>
      <c r="I24" s="65" t="s">
        <v>268</v>
      </c>
      <c r="J24" s="63" t="s">
        <v>268</v>
      </c>
      <c r="K24" s="63" t="s">
        <v>268</v>
      </c>
    </row>
    <row r="25" spans="1:11" ht="15" customHeight="1">
      <c r="A25" s="62" t="s">
        <v>282</v>
      </c>
      <c r="B25" s="63" t="s">
        <v>268</v>
      </c>
      <c r="C25" s="63" t="s">
        <v>268</v>
      </c>
      <c r="D25" s="63" t="s">
        <v>268</v>
      </c>
      <c r="E25" s="63" t="s">
        <v>268</v>
      </c>
      <c r="F25" s="63" t="s">
        <v>268</v>
      </c>
      <c r="G25" s="64" t="s">
        <v>268</v>
      </c>
      <c r="H25" s="64" t="s">
        <v>268</v>
      </c>
      <c r="I25" s="65" t="s">
        <v>268</v>
      </c>
      <c r="J25" s="72" t="s">
        <v>266</v>
      </c>
      <c r="K25" s="72" t="s">
        <v>266</v>
      </c>
    </row>
    <row r="26" spans="1:11" ht="15" customHeight="1">
      <c r="A26" s="62" t="s">
        <v>283</v>
      </c>
      <c r="B26" s="63" t="s">
        <v>268</v>
      </c>
      <c r="C26" s="63" t="s">
        <v>268</v>
      </c>
      <c r="D26" s="63" t="s">
        <v>268</v>
      </c>
      <c r="E26" s="63" t="s">
        <v>268</v>
      </c>
      <c r="F26" s="63" t="s">
        <v>268</v>
      </c>
      <c r="G26" s="64" t="s">
        <v>268</v>
      </c>
      <c r="H26" s="64" t="s">
        <v>268</v>
      </c>
      <c r="I26" s="65" t="s">
        <v>268</v>
      </c>
      <c r="J26" s="72" t="s">
        <v>266</v>
      </c>
      <c r="K26" s="72" t="s">
        <v>266</v>
      </c>
    </row>
    <row r="27" spans="1:11" ht="15" customHeight="1">
      <c r="A27" s="62" t="s">
        <v>284</v>
      </c>
      <c r="B27" s="63" t="s">
        <v>285</v>
      </c>
      <c r="C27" s="63" t="s">
        <v>285</v>
      </c>
      <c r="D27" s="63" t="s">
        <v>285</v>
      </c>
      <c r="E27" s="63" t="s">
        <v>285</v>
      </c>
      <c r="F27" s="63" t="s">
        <v>285</v>
      </c>
      <c r="G27" s="64" t="s">
        <v>285</v>
      </c>
      <c r="H27" s="64" t="s">
        <v>285</v>
      </c>
      <c r="I27" s="65" t="s">
        <v>285</v>
      </c>
      <c r="J27" s="63" t="s">
        <v>285</v>
      </c>
      <c r="K27" s="63" t="s">
        <v>285</v>
      </c>
    </row>
    <row r="28" spans="1:11" ht="15" customHeight="1">
      <c r="A28" s="73" t="s">
        <v>286</v>
      </c>
      <c r="B28" s="63" t="s">
        <v>266</v>
      </c>
      <c r="C28" s="63" t="s">
        <v>266</v>
      </c>
      <c r="D28" s="63" t="s">
        <v>266</v>
      </c>
      <c r="E28" s="63" t="s">
        <v>266</v>
      </c>
      <c r="F28" s="63" t="s">
        <v>266</v>
      </c>
      <c r="G28" s="64" t="s">
        <v>266</v>
      </c>
      <c r="H28" s="64" t="s">
        <v>266</v>
      </c>
      <c r="I28" s="65" t="s">
        <v>266</v>
      </c>
      <c r="J28" s="63" t="s">
        <v>266</v>
      </c>
      <c r="K28" s="63" t="s">
        <v>266</v>
      </c>
    </row>
    <row r="29" spans="1:11" ht="15" customHeight="1">
      <c r="A29" s="62" t="s">
        <v>287</v>
      </c>
      <c r="B29" s="74" t="s">
        <v>288</v>
      </c>
      <c r="C29" s="74" t="s">
        <v>288</v>
      </c>
      <c r="D29" s="74" t="s">
        <v>288</v>
      </c>
      <c r="E29" s="74" t="s">
        <v>288</v>
      </c>
      <c r="F29" s="74" t="s">
        <v>288</v>
      </c>
      <c r="G29" s="75" t="s">
        <v>289</v>
      </c>
      <c r="H29" s="74" t="s">
        <v>289</v>
      </c>
      <c r="I29" s="76" t="s">
        <v>289</v>
      </c>
      <c r="J29" s="74" t="s">
        <v>288</v>
      </c>
      <c r="K29" s="74" t="s">
        <v>288</v>
      </c>
    </row>
    <row r="30" spans="1:12" ht="15" customHeight="1">
      <c r="A30" s="77" t="s">
        <v>99</v>
      </c>
      <c r="B30" s="78">
        <v>56043</v>
      </c>
      <c r="C30" s="78">
        <v>119346</v>
      </c>
      <c r="D30" s="78">
        <v>82816</v>
      </c>
      <c r="E30" s="78">
        <v>125803</v>
      </c>
      <c r="F30" s="78">
        <v>87380</v>
      </c>
      <c r="G30" s="79">
        <v>74157</v>
      </c>
      <c r="H30" s="79">
        <v>71828</v>
      </c>
      <c r="I30" s="80">
        <v>53144</v>
      </c>
      <c r="J30" s="78">
        <v>134096</v>
      </c>
      <c r="K30" s="78">
        <v>63077</v>
      </c>
      <c r="L30" t="s">
        <v>290</v>
      </c>
    </row>
    <row r="31" spans="1:12" ht="15" customHeight="1">
      <c r="A31" s="62" t="s">
        <v>100</v>
      </c>
      <c r="B31" s="63">
        <v>20862</v>
      </c>
      <c r="C31" s="63">
        <v>49188</v>
      </c>
      <c r="D31" s="63">
        <v>34544</v>
      </c>
      <c r="E31" s="63">
        <v>51461</v>
      </c>
      <c r="F31" s="63">
        <v>36074</v>
      </c>
      <c r="G31" s="64">
        <v>21094</v>
      </c>
      <c r="H31" s="64">
        <v>20110</v>
      </c>
      <c r="I31" s="65">
        <v>14537</v>
      </c>
      <c r="J31" s="63">
        <v>55853</v>
      </c>
      <c r="K31" s="63">
        <v>31334</v>
      </c>
      <c r="L31" t="s">
        <v>290</v>
      </c>
    </row>
    <row r="32" spans="1:12" ht="15" customHeight="1">
      <c r="A32" s="62" t="s">
        <v>291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4">
        <v>11</v>
      </c>
      <c r="H32" s="64">
        <v>11</v>
      </c>
      <c r="I32" s="65">
        <v>1</v>
      </c>
      <c r="J32" s="63">
        <v>0</v>
      </c>
      <c r="K32" s="63">
        <v>0</v>
      </c>
      <c r="L32" t="s">
        <v>292</v>
      </c>
    </row>
    <row r="33" spans="1:12" ht="15" customHeight="1">
      <c r="A33" s="62" t="s">
        <v>293</v>
      </c>
      <c r="B33" s="63">
        <v>82</v>
      </c>
      <c r="C33" s="63">
        <v>197</v>
      </c>
      <c r="D33" s="63">
        <v>119</v>
      </c>
      <c r="E33" s="63">
        <v>194</v>
      </c>
      <c r="F33" s="63">
        <v>118</v>
      </c>
      <c r="G33" s="64">
        <v>62</v>
      </c>
      <c r="H33" s="64">
        <v>62</v>
      </c>
      <c r="I33" s="65">
        <v>41</v>
      </c>
      <c r="J33" s="63">
        <v>170</v>
      </c>
      <c r="K33" s="63">
        <v>114</v>
      </c>
      <c r="L33" t="s">
        <v>294</v>
      </c>
    </row>
    <row r="34" spans="1:12" ht="15" customHeight="1">
      <c r="A34" s="62" t="s">
        <v>295</v>
      </c>
      <c r="B34" s="63">
        <v>2</v>
      </c>
      <c r="C34" s="63">
        <v>4</v>
      </c>
      <c r="D34" s="63">
        <v>34</v>
      </c>
      <c r="E34" s="63">
        <v>4</v>
      </c>
      <c r="F34" s="63">
        <v>34</v>
      </c>
      <c r="G34" s="64">
        <v>20</v>
      </c>
      <c r="H34" s="64">
        <v>20</v>
      </c>
      <c r="I34" s="65">
        <v>5</v>
      </c>
      <c r="J34" s="63">
        <v>4</v>
      </c>
      <c r="K34" s="63">
        <v>1</v>
      </c>
      <c r="L34" t="s">
        <v>296</v>
      </c>
    </row>
    <row r="35" spans="1:12" ht="15" customHeight="1">
      <c r="A35" s="62" t="s">
        <v>297</v>
      </c>
      <c r="B35" s="63">
        <v>2</v>
      </c>
      <c r="C35" s="63">
        <v>2</v>
      </c>
      <c r="D35" s="63">
        <v>2</v>
      </c>
      <c r="E35" s="63">
        <v>2</v>
      </c>
      <c r="F35" s="63">
        <v>2</v>
      </c>
      <c r="G35" s="64">
        <v>3</v>
      </c>
      <c r="H35" s="64">
        <v>3</v>
      </c>
      <c r="I35" s="65">
        <v>3</v>
      </c>
      <c r="J35" s="63">
        <v>11</v>
      </c>
      <c r="K35" s="63">
        <v>11</v>
      </c>
      <c r="L35" t="s">
        <v>298</v>
      </c>
    </row>
    <row r="36" spans="1:12" ht="15" customHeight="1">
      <c r="A36" s="73" t="s">
        <v>299</v>
      </c>
      <c r="B36" s="81">
        <v>1</v>
      </c>
      <c r="C36" s="81">
        <v>1</v>
      </c>
      <c r="D36" s="81">
        <v>1</v>
      </c>
      <c r="E36" s="81">
        <v>1</v>
      </c>
      <c r="F36" s="81">
        <v>1</v>
      </c>
      <c r="G36" s="82">
        <v>1</v>
      </c>
      <c r="H36" s="82">
        <v>1</v>
      </c>
      <c r="I36" s="83">
        <v>1</v>
      </c>
      <c r="J36" s="81">
        <v>1</v>
      </c>
      <c r="K36" s="81">
        <v>1</v>
      </c>
      <c r="L36" t="s">
        <v>300</v>
      </c>
    </row>
    <row r="38" ht="15" customHeight="1">
      <c r="A38" s="2" t="s">
        <v>301</v>
      </c>
    </row>
    <row r="40" spans="1:10" ht="30.75" customHeight="1">
      <c r="A40" s="84" t="s">
        <v>302</v>
      </c>
      <c r="B40" s="85" t="s">
        <v>303</v>
      </c>
      <c r="C40" s="85" t="s">
        <v>304</v>
      </c>
      <c r="D40" s="85" t="s">
        <v>305</v>
      </c>
      <c r="E40" s="85" t="s">
        <v>306</v>
      </c>
      <c r="F40" s="85" t="s">
        <v>307</v>
      </c>
      <c r="G40" s="85" t="s">
        <v>308</v>
      </c>
      <c r="H40" s="85" t="s">
        <v>309</v>
      </c>
      <c r="I40" s="85" t="s">
        <v>310</v>
      </c>
      <c r="J40" s="85" t="s">
        <v>311</v>
      </c>
    </row>
    <row r="41" spans="1:10" ht="15" customHeight="1">
      <c r="A41" s="77" t="s">
        <v>99</v>
      </c>
      <c r="B41" s="78">
        <f>23963-8953</f>
        <v>15010</v>
      </c>
      <c r="C41" s="78">
        <v>23963</v>
      </c>
      <c r="D41" s="78">
        <v>30970</v>
      </c>
      <c r="E41" s="78">
        <f>25428-9240</f>
        <v>16188</v>
      </c>
      <c r="F41" s="78">
        <v>25428</v>
      </c>
      <c r="G41" s="86">
        <v>32926</v>
      </c>
      <c r="H41" s="78">
        <v>70828</v>
      </c>
      <c r="I41" s="79">
        <v>68496</v>
      </c>
      <c r="J41" s="87">
        <v>49650</v>
      </c>
    </row>
    <row r="42" spans="1:10" ht="15" customHeight="1">
      <c r="A42" s="62" t="s">
        <v>100</v>
      </c>
      <c r="B42" s="63">
        <f>7940-2012</f>
        <v>5928</v>
      </c>
      <c r="C42" s="63">
        <v>7940</v>
      </c>
      <c r="D42" s="63">
        <v>9506</v>
      </c>
      <c r="E42" s="63">
        <f>8382-1974</f>
        <v>6408</v>
      </c>
      <c r="F42" s="63">
        <v>8382</v>
      </c>
      <c r="G42" s="88">
        <v>10007</v>
      </c>
      <c r="H42" s="63">
        <v>19639</v>
      </c>
      <c r="I42" s="64">
        <v>18653</v>
      </c>
      <c r="J42" s="63">
        <v>13082</v>
      </c>
    </row>
    <row r="43" spans="1:10" ht="15" customHeight="1">
      <c r="A43" s="62" t="s">
        <v>291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88">
        <v>0</v>
      </c>
      <c r="H43" s="63">
        <v>10</v>
      </c>
      <c r="I43" s="64">
        <v>10</v>
      </c>
      <c r="J43" s="63">
        <v>0</v>
      </c>
    </row>
    <row r="44" spans="1:10" ht="15" customHeight="1">
      <c r="A44" s="73" t="s">
        <v>293</v>
      </c>
      <c r="B44" s="81">
        <v>39</v>
      </c>
      <c r="C44" s="81">
        <v>39</v>
      </c>
      <c r="D44" s="81">
        <v>39</v>
      </c>
      <c r="E44" s="81">
        <v>38</v>
      </c>
      <c r="F44" s="81">
        <v>38</v>
      </c>
      <c r="G44" s="89">
        <v>38</v>
      </c>
      <c r="H44" s="81">
        <v>62</v>
      </c>
      <c r="I44" s="82">
        <v>62</v>
      </c>
      <c r="J44" s="81">
        <v>41</v>
      </c>
    </row>
  </sheetData>
  <sheetProtection selectLockedCells="1" selectUnlockedCells="1"/>
  <hyperlinks>
    <hyperlink ref="D4" r:id="rId1" display="https://www.gaisler.com/LEON-RTG4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2" width="17.375" style="0" customWidth="1"/>
    <col min="3" max="3" width="18.625" style="0" customWidth="1"/>
    <col min="4" max="4" width="17.375" style="0" customWidth="1"/>
    <col min="5" max="5" width="18.625" style="0" customWidth="1"/>
    <col min="6" max="7" width="15.625" style="0" customWidth="1"/>
    <col min="8" max="8" width="24.375" style="0" customWidth="1"/>
  </cols>
  <sheetData>
    <row r="1" spans="1:13" ht="21" customHeight="1">
      <c r="A1" s="90" t="s">
        <v>312</v>
      </c>
      <c r="B1" s="90"/>
      <c r="C1" s="90"/>
      <c r="D1" s="91"/>
      <c r="E1" s="91"/>
      <c r="F1" s="91"/>
      <c r="G1" s="91"/>
      <c r="H1" s="91"/>
      <c r="I1" s="91"/>
      <c r="J1" s="91"/>
      <c r="K1" s="92"/>
      <c r="L1" s="92"/>
      <c r="M1" s="92"/>
    </row>
    <row r="3" spans="1:16" ht="15" customHeight="1">
      <c r="A3" s="93" t="s">
        <v>313</v>
      </c>
      <c r="B3" s="93"/>
      <c r="C3" s="93"/>
      <c r="D3" s="93"/>
      <c r="E3" s="93"/>
      <c r="F3" s="93"/>
      <c r="G3" s="93"/>
      <c r="H3" s="93"/>
      <c r="I3" s="93"/>
      <c r="J3" s="93"/>
      <c r="K3" s="91"/>
      <c r="L3" s="91"/>
      <c r="M3" s="91"/>
      <c r="N3" s="91"/>
      <c r="O3" s="91"/>
      <c r="P3" s="91"/>
    </row>
    <row r="4" spans="1:16" ht="15" customHeight="1">
      <c r="A4" s="93" t="s">
        <v>314</v>
      </c>
      <c r="B4" s="93"/>
      <c r="C4" s="93"/>
      <c r="D4" s="93"/>
      <c r="E4" s="93"/>
      <c r="F4" s="93"/>
      <c r="G4" s="93"/>
      <c r="H4" s="93"/>
      <c r="I4" s="93"/>
      <c r="J4" s="93"/>
      <c r="K4" s="91"/>
      <c r="L4" s="91"/>
      <c r="M4" s="91"/>
      <c r="N4" s="91"/>
      <c r="O4" s="91"/>
      <c r="P4" s="91"/>
    </row>
    <row r="5" ht="15" customHeight="1">
      <c r="A5" t="s">
        <v>315</v>
      </c>
    </row>
    <row r="6" ht="15" customHeight="1">
      <c r="A6" t="s">
        <v>316</v>
      </c>
    </row>
    <row r="8" spans="1:7" ht="15" customHeight="1">
      <c r="A8" s="94" t="s">
        <v>317</v>
      </c>
      <c r="B8" s="95" t="s">
        <v>318</v>
      </c>
      <c r="C8" s="95" t="s">
        <v>318</v>
      </c>
      <c r="D8" s="95" t="s">
        <v>318</v>
      </c>
      <c r="E8" s="95" t="s">
        <v>318</v>
      </c>
      <c r="F8" s="95" t="s">
        <v>319</v>
      </c>
      <c r="G8" s="95" t="s">
        <v>319</v>
      </c>
    </row>
    <row r="9" spans="1:7" ht="15" customHeight="1">
      <c r="A9" s="61" t="s">
        <v>242</v>
      </c>
      <c r="B9" s="96" t="s">
        <v>320</v>
      </c>
      <c r="C9" s="96" t="s">
        <v>321</v>
      </c>
      <c r="D9" s="96" t="s">
        <v>322</v>
      </c>
      <c r="E9" s="96" t="s">
        <v>323</v>
      </c>
      <c r="F9" s="96" t="s">
        <v>324</v>
      </c>
      <c r="G9" s="96" t="s">
        <v>325</v>
      </c>
    </row>
    <row r="10" spans="1:7" ht="15" customHeight="1">
      <c r="A10" s="97" t="s">
        <v>326</v>
      </c>
      <c r="B10" s="98">
        <v>1</v>
      </c>
      <c r="C10" s="98">
        <v>1</v>
      </c>
      <c r="D10" s="98">
        <v>1</v>
      </c>
      <c r="E10" s="98">
        <v>1</v>
      </c>
      <c r="F10" s="98">
        <v>1</v>
      </c>
      <c r="G10" s="98">
        <v>1</v>
      </c>
    </row>
    <row r="11" spans="1:7" ht="15" customHeight="1">
      <c r="A11" s="97" t="s">
        <v>262</v>
      </c>
      <c r="B11" s="67" t="s">
        <v>263</v>
      </c>
      <c r="C11" s="98" t="s">
        <v>263</v>
      </c>
      <c r="D11" s="67" t="s">
        <v>263</v>
      </c>
      <c r="E11" s="98" t="s">
        <v>263</v>
      </c>
      <c r="F11" s="98" t="s">
        <v>263</v>
      </c>
      <c r="G11" s="98" t="s">
        <v>263</v>
      </c>
    </row>
    <row r="12" spans="1:7" ht="15" customHeight="1">
      <c r="A12" s="97" t="s">
        <v>265</v>
      </c>
      <c r="B12" s="67" t="s">
        <v>266</v>
      </c>
      <c r="C12" s="98" t="s">
        <v>266</v>
      </c>
      <c r="D12" s="67" t="s">
        <v>266</v>
      </c>
      <c r="E12" s="98" t="s">
        <v>266</v>
      </c>
      <c r="F12" s="98" t="s">
        <v>266</v>
      </c>
      <c r="G12" s="98" t="s">
        <v>268</v>
      </c>
    </row>
    <row r="13" spans="1:7" ht="15" customHeight="1">
      <c r="A13" s="97" t="s">
        <v>271</v>
      </c>
      <c r="B13" s="67" t="s">
        <v>266</v>
      </c>
      <c r="C13" s="67" t="s">
        <v>266</v>
      </c>
      <c r="D13" s="67" t="s">
        <v>266</v>
      </c>
      <c r="E13" s="67" t="s">
        <v>266</v>
      </c>
      <c r="F13" s="67" t="s">
        <v>266</v>
      </c>
      <c r="G13" s="67" t="s">
        <v>268</v>
      </c>
    </row>
    <row r="14" spans="1:7" ht="15" customHeight="1">
      <c r="A14" s="97" t="s">
        <v>327</v>
      </c>
      <c r="B14" s="67" t="s">
        <v>328</v>
      </c>
      <c r="C14" s="67" t="s">
        <v>328</v>
      </c>
      <c r="D14" s="67" t="s">
        <v>329</v>
      </c>
      <c r="E14" s="67" t="s">
        <v>329</v>
      </c>
      <c r="F14" s="67" t="s">
        <v>329</v>
      </c>
      <c r="G14" s="67" t="s">
        <v>268</v>
      </c>
    </row>
    <row r="15" spans="1:7" ht="15" customHeight="1">
      <c r="A15" s="97" t="s">
        <v>272</v>
      </c>
      <c r="B15" s="67" t="s">
        <v>273</v>
      </c>
      <c r="C15" s="98" t="s">
        <v>274</v>
      </c>
      <c r="D15" s="67" t="s">
        <v>273</v>
      </c>
      <c r="E15" s="98" t="s">
        <v>274</v>
      </c>
      <c r="F15" s="98" t="s">
        <v>268</v>
      </c>
      <c r="G15" s="98" t="s">
        <v>268</v>
      </c>
    </row>
    <row r="16" spans="1:7" ht="15" customHeight="1">
      <c r="A16" s="97" t="s">
        <v>275</v>
      </c>
      <c r="B16" s="67" t="s">
        <v>266</v>
      </c>
      <c r="C16" s="67" t="s">
        <v>266</v>
      </c>
      <c r="D16" s="67" t="s">
        <v>266</v>
      </c>
      <c r="E16" s="67" t="s">
        <v>266</v>
      </c>
      <c r="F16" s="67" t="s">
        <v>266</v>
      </c>
      <c r="G16" s="67" t="s">
        <v>268</v>
      </c>
    </row>
    <row r="17" spans="1:7" ht="15" customHeight="1">
      <c r="A17" s="97" t="s">
        <v>286</v>
      </c>
      <c r="B17" s="67" t="s">
        <v>266</v>
      </c>
      <c r="C17" s="67" t="s">
        <v>266</v>
      </c>
      <c r="D17" s="99" t="s">
        <v>266</v>
      </c>
      <c r="E17" s="99" t="s">
        <v>266</v>
      </c>
      <c r="F17" s="99" t="s">
        <v>266</v>
      </c>
      <c r="G17" s="99" t="s">
        <v>266</v>
      </c>
    </row>
    <row r="18" spans="1:9" ht="15" customHeight="1">
      <c r="A18" s="100" t="s">
        <v>99</v>
      </c>
      <c r="B18" s="101" t="s">
        <v>330</v>
      </c>
      <c r="C18" s="101" t="s">
        <v>331</v>
      </c>
      <c r="D18" s="67" t="s">
        <v>332</v>
      </c>
      <c r="E18" s="67" t="s">
        <v>333</v>
      </c>
      <c r="F18" s="67" t="s">
        <v>334</v>
      </c>
      <c r="G18" s="67" t="s">
        <v>335</v>
      </c>
      <c r="H18" t="s">
        <v>336</v>
      </c>
      <c r="I18">
        <v>299544</v>
      </c>
    </row>
    <row r="19" spans="1:9" ht="15" customHeight="1">
      <c r="A19" s="97" t="s">
        <v>100</v>
      </c>
      <c r="B19" s="67" t="s">
        <v>337</v>
      </c>
      <c r="C19" s="67" t="s">
        <v>338</v>
      </c>
      <c r="D19" s="67" t="s">
        <v>339</v>
      </c>
      <c r="E19" s="67" t="s">
        <v>340</v>
      </c>
      <c r="F19" s="67" t="s">
        <v>341</v>
      </c>
      <c r="G19" s="67" t="s">
        <v>342</v>
      </c>
      <c r="H19" t="s">
        <v>336</v>
      </c>
      <c r="I19">
        <v>299544</v>
      </c>
    </row>
    <row r="20" spans="1:9" ht="15" customHeight="1">
      <c r="A20" s="97" t="s">
        <v>343</v>
      </c>
      <c r="B20" s="67" t="s">
        <v>344</v>
      </c>
      <c r="C20" s="67" t="s">
        <v>345</v>
      </c>
      <c r="D20" s="67" t="s">
        <v>344</v>
      </c>
      <c r="E20" s="67" t="s">
        <v>346</v>
      </c>
      <c r="F20" s="67" t="s">
        <v>347</v>
      </c>
      <c r="G20" s="67" t="s">
        <v>346</v>
      </c>
      <c r="H20" t="s">
        <v>336</v>
      </c>
      <c r="I20">
        <v>2772</v>
      </c>
    </row>
    <row r="21" spans="1:9" ht="15" customHeight="1">
      <c r="A21" s="97" t="s">
        <v>348</v>
      </c>
      <c r="B21" s="67" t="s">
        <v>349</v>
      </c>
      <c r="C21" s="67" t="s">
        <v>349</v>
      </c>
      <c r="D21" s="67" t="s">
        <v>349</v>
      </c>
      <c r="E21" s="67" t="s">
        <v>349</v>
      </c>
      <c r="F21" s="67" t="s">
        <v>350</v>
      </c>
      <c r="G21" s="67" t="s">
        <v>351</v>
      </c>
      <c r="H21" t="s">
        <v>336</v>
      </c>
      <c r="I21">
        <v>952</v>
      </c>
    </row>
    <row r="22" spans="1:9" ht="15" customHeight="1">
      <c r="A22" s="102" t="s">
        <v>352</v>
      </c>
      <c r="B22" s="99" t="s">
        <v>353</v>
      </c>
      <c r="C22" s="99" t="s">
        <v>354</v>
      </c>
      <c r="D22" s="99" t="s">
        <v>353</v>
      </c>
      <c r="E22" s="99" t="s">
        <v>354</v>
      </c>
      <c r="F22" s="99" t="s">
        <v>355</v>
      </c>
      <c r="G22" s="99">
        <v>0</v>
      </c>
      <c r="H22" t="s">
        <v>336</v>
      </c>
      <c r="I22">
        <v>924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2" width="18.875" style="0" customWidth="1"/>
    <col min="3" max="3" width="18.625" style="0" customWidth="1"/>
    <col min="4" max="4" width="17.375" style="0" customWidth="1"/>
    <col min="5" max="5" width="18.75390625" style="0" customWidth="1"/>
    <col min="6" max="6" width="26.375" style="0" customWidth="1"/>
    <col min="7" max="7" width="15.625" style="0" customWidth="1"/>
    <col min="8" max="8" width="24.375" style="0" customWidth="1"/>
  </cols>
  <sheetData>
    <row r="1" spans="1:13" ht="21" customHeight="1">
      <c r="A1" s="90" t="s">
        <v>356</v>
      </c>
      <c r="B1" s="90"/>
      <c r="C1" s="90"/>
      <c r="D1" s="91"/>
      <c r="E1" s="91"/>
      <c r="F1" s="91"/>
      <c r="G1" s="91"/>
      <c r="H1" s="91"/>
      <c r="I1" s="91"/>
      <c r="J1" s="91"/>
      <c r="K1" s="92"/>
      <c r="L1" s="92"/>
      <c r="M1" s="92"/>
    </row>
    <row r="3" spans="1:16" ht="15" customHeight="1">
      <c r="A3" s="93" t="s">
        <v>357</v>
      </c>
      <c r="B3" s="93"/>
      <c r="C3" s="93"/>
      <c r="D3" s="93"/>
      <c r="E3" s="93"/>
      <c r="F3" s="93"/>
      <c r="G3" s="93"/>
      <c r="H3" s="93"/>
      <c r="I3" s="93"/>
      <c r="J3" s="93"/>
      <c r="K3" s="91"/>
      <c r="L3" s="91"/>
      <c r="M3" s="91"/>
      <c r="N3" s="91"/>
      <c r="O3" s="91"/>
      <c r="P3" s="91"/>
    </row>
    <row r="4" spans="1:16" ht="15" customHeight="1">
      <c r="A4" s="93" t="s">
        <v>314</v>
      </c>
      <c r="B4" s="93"/>
      <c r="C4" s="93"/>
      <c r="D4" s="93"/>
      <c r="E4" s="93"/>
      <c r="F4" s="93"/>
      <c r="G4" s="93"/>
      <c r="H4" s="93"/>
      <c r="I4" s="93"/>
      <c r="J4" s="93"/>
      <c r="K4" s="91"/>
      <c r="L4" s="91"/>
      <c r="M4" s="91"/>
      <c r="N4" s="91"/>
      <c r="O4" s="91"/>
      <c r="P4" s="91"/>
    </row>
    <row r="5" ht="15" customHeight="1">
      <c r="A5" t="s">
        <v>315</v>
      </c>
    </row>
    <row r="6" ht="15" customHeight="1">
      <c r="A6" t="s">
        <v>358</v>
      </c>
    </row>
    <row r="8" spans="1:5" ht="15" customHeight="1">
      <c r="A8" s="94" t="s">
        <v>317</v>
      </c>
      <c r="B8" s="95" t="s">
        <v>318</v>
      </c>
      <c r="C8" s="95" t="s">
        <v>318</v>
      </c>
      <c r="D8" s="95" t="s">
        <v>318</v>
      </c>
      <c r="E8" s="95" t="s">
        <v>318</v>
      </c>
    </row>
    <row r="9" spans="1:5" ht="15" customHeight="1">
      <c r="A9" s="94" t="s">
        <v>242</v>
      </c>
      <c r="B9" s="95" t="s">
        <v>320</v>
      </c>
      <c r="C9" s="95" t="s">
        <v>321</v>
      </c>
      <c r="D9" s="95" t="s">
        <v>322</v>
      </c>
      <c r="E9" s="95" t="s">
        <v>323</v>
      </c>
    </row>
    <row r="10" spans="1:5" ht="15" customHeight="1">
      <c r="A10" s="62" t="s">
        <v>326</v>
      </c>
      <c r="B10" s="98">
        <v>1</v>
      </c>
      <c r="C10" s="98">
        <v>1</v>
      </c>
      <c r="D10" s="98">
        <v>1</v>
      </c>
      <c r="E10" s="98">
        <v>1</v>
      </c>
    </row>
    <row r="11" spans="1:5" ht="15" customHeight="1">
      <c r="A11" s="62" t="s">
        <v>262</v>
      </c>
      <c r="B11" s="67" t="s">
        <v>263</v>
      </c>
      <c r="C11" s="98" t="s">
        <v>263</v>
      </c>
      <c r="D11" s="67" t="s">
        <v>263</v>
      </c>
      <c r="E11" s="98" t="s">
        <v>263</v>
      </c>
    </row>
    <row r="12" spans="1:5" ht="15" customHeight="1">
      <c r="A12" s="62" t="s">
        <v>265</v>
      </c>
      <c r="B12" s="67" t="s">
        <v>266</v>
      </c>
      <c r="C12" s="98" t="s">
        <v>266</v>
      </c>
      <c r="D12" s="67" t="s">
        <v>266</v>
      </c>
      <c r="E12" s="98" t="s">
        <v>266</v>
      </c>
    </row>
    <row r="13" spans="1:5" ht="15" customHeight="1">
      <c r="A13" s="62" t="s">
        <v>271</v>
      </c>
      <c r="B13" s="67" t="s">
        <v>266</v>
      </c>
      <c r="C13" s="67" t="s">
        <v>266</v>
      </c>
      <c r="D13" s="67" t="s">
        <v>266</v>
      </c>
      <c r="E13" s="67" t="s">
        <v>266</v>
      </c>
    </row>
    <row r="14" spans="1:5" ht="15" customHeight="1">
      <c r="A14" s="62" t="s">
        <v>327</v>
      </c>
      <c r="B14" s="67" t="s">
        <v>328</v>
      </c>
      <c r="C14" s="67" t="s">
        <v>328</v>
      </c>
      <c r="D14" s="67" t="s">
        <v>329</v>
      </c>
      <c r="E14" s="67" t="s">
        <v>329</v>
      </c>
    </row>
    <row r="15" spans="1:5" ht="15" customHeight="1">
      <c r="A15" s="62" t="s">
        <v>272</v>
      </c>
      <c r="B15" s="67" t="s">
        <v>273</v>
      </c>
      <c r="C15" s="98" t="s">
        <v>274</v>
      </c>
      <c r="D15" s="67" t="s">
        <v>273</v>
      </c>
      <c r="E15" s="98" t="s">
        <v>274</v>
      </c>
    </row>
    <row r="16" spans="1:5" ht="15" customHeight="1">
      <c r="A16" s="62" t="s">
        <v>275</v>
      </c>
      <c r="B16" s="67" t="s">
        <v>266</v>
      </c>
      <c r="C16" s="67" t="s">
        <v>266</v>
      </c>
      <c r="D16" s="67" t="s">
        <v>266</v>
      </c>
      <c r="E16" s="67" t="s">
        <v>266</v>
      </c>
    </row>
    <row r="17" spans="1:5" ht="15" customHeight="1">
      <c r="A17" s="73" t="s">
        <v>286</v>
      </c>
      <c r="B17" s="99" t="s">
        <v>266</v>
      </c>
      <c r="C17" s="99" t="s">
        <v>266</v>
      </c>
      <c r="D17" s="99" t="s">
        <v>266</v>
      </c>
      <c r="E17" s="99" t="s">
        <v>266</v>
      </c>
    </row>
    <row r="18" spans="1:7" ht="15" customHeight="1">
      <c r="A18" s="62" t="s">
        <v>103</v>
      </c>
      <c r="B18" s="67" t="s">
        <v>359</v>
      </c>
      <c r="C18" s="67" t="s">
        <v>360</v>
      </c>
      <c r="D18" s="67" t="s">
        <v>361</v>
      </c>
      <c r="E18" s="67" t="s">
        <v>362</v>
      </c>
      <c r="F18" t="s">
        <v>363</v>
      </c>
      <c r="G18">
        <v>331680</v>
      </c>
    </row>
    <row r="19" spans="1:7" ht="15" customHeight="1">
      <c r="A19" s="62" t="s">
        <v>364</v>
      </c>
      <c r="B19" s="67" t="s">
        <v>365</v>
      </c>
      <c r="C19" s="67" t="s">
        <v>366</v>
      </c>
      <c r="D19" s="67" t="s">
        <v>367</v>
      </c>
      <c r="E19" s="67" t="s">
        <v>368</v>
      </c>
      <c r="F19" t="s">
        <v>363</v>
      </c>
      <c r="G19">
        <v>663360</v>
      </c>
    </row>
    <row r="20" spans="1:7" ht="15" customHeight="1">
      <c r="A20" s="62" t="s">
        <v>106</v>
      </c>
      <c r="B20" s="67" t="s">
        <v>369</v>
      </c>
      <c r="C20" s="67" t="s">
        <v>370</v>
      </c>
      <c r="D20" s="67" t="s">
        <v>369</v>
      </c>
      <c r="E20" s="67" t="s">
        <v>370</v>
      </c>
      <c r="F20" t="s">
        <v>363</v>
      </c>
      <c r="G20">
        <v>1080</v>
      </c>
    </row>
    <row r="21" spans="1:7" ht="16.5" customHeight="1">
      <c r="A21" s="73" t="s">
        <v>371</v>
      </c>
      <c r="B21" s="99" t="s">
        <v>372</v>
      </c>
      <c r="C21" s="99" t="s">
        <v>373</v>
      </c>
      <c r="D21" s="99" t="s">
        <v>372</v>
      </c>
      <c r="E21" s="99" t="s">
        <v>373</v>
      </c>
      <c r="F21" t="s">
        <v>363</v>
      </c>
      <c r="G21">
        <v>2760</v>
      </c>
    </row>
    <row r="23" ht="16.5" customHeight="1"/>
    <row r="24" spans="1:2" ht="15" customHeight="1">
      <c r="A24" s="2" t="s">
        <v>374</v>
      </c>
      <c r="B24" s="2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3" width="16.375" style="0" customWidth="1"/>
    <col min="4" max="5" width="15.875" style="0" customWidth="1"/>
    <col min="6" max="6" width="15.125" style="0" customWidth="1"/>
    <col min="7" max="7" width="24.375" style="0" customWidth="1"/>
  </cols>
  <sheetData>
    <row r="1" spans="1:12" ht="21" customHeight="1">
      <c r="A1" s="90" t="s">
        <v>375</v>
      </c>
      <c r="B1" s="90"/>
      <c r="C1" s="90"/>
      <c r="D1" s="91"/>
      <c r="E1" s="91"/>
      <c r="F1" s="91"/>
      <c r="G1" s="91"/>
      <c r="H1" s="91"/>
      <c r="I1" s="91"/>
      <c r="J1" s="92"/>
      <c r="K1" s="92"/>
      <c r="L1" s="92"/>
    </row>
    <row r="3" spans="1:9" ht="15" customHeight="1">
      <c r="A3" s="93" t="s">
        <v>376</v>
      </c>
      <c r="B3" s="93"/>
      <c r="C3" s="93"/>
      <c r="D3" s="93"/>
      <c r="E3" s="93"/>
      <c r="F3" s="93"/>
      <c r="G3" s="91"/>
      <c r="H3" s="91"/>
      <c r="I3" s="91"/>
    </row>
    <row r="4" ht="15" customHeight="1">
      <c r="A4" t="s">
        <v>377</v>
      </c>
    </row>
    <row r="5" spans="1:9" ht="15" customHeight="1">
      <c r="A5" s="93" t="s">
        <v>314</v>
      </c>
      <c r="B5" s="93"/>
      <c r="C5" s="93"/>
      <c r="D5" s="93"/>
      <c r="E5" s="93"/>
      <c r="F5" s="93"/>
      <c r="G5" s="91"/>
      <c r="H5" s="91"/>
      <c r="I5" s="91"/>
    </row>
    <row r="6" ht="15" customHeight="1">
      <c r="A6" t="s">
        <v>315</v>
      </c>
    </row>
    <row r="7" ht="15" customHeight="1">
      <c r="A7" t="s">
        <v>378</v>
      </c>
    </row>
    <row r="9" ht="15" customHeight="1">
      <c r="A9" t="s">
        <v>316</v>
      </c>
    </row>
    <row r="11" spans="1:6" ht="15" customHeight="1">
      <c r="A11" s="61" t="s">
        <v>242</v>
      </c>
      <c r="B11" s="95" t="s">
        <v>379</v>
      </c>
      <c r="C11" s="95" t="s">
        <v>380</v>
      </c>
      <c r="D11" s="95" t="s">
        <v>381</v>
      </c>
      <c r="E11" s="95" t="s">
        <v>382</v>
      </c>
      <c r="F11" s="95" t="s">
        <v>383</v>
      </c>
    </row>
    <row r="12" spans="1:6" ht="15" customHeight="1">
      <c r="A12" s="100" t="s">
        <v>253</v>
      </c>
      <c r="B12" s="103" t="s">
        <v>229</v>
      </c>
      <c r="C12" s="103" t="s">
        <v>229</v>
      </c>
      <c r="D12" s="103" t="s">
        <v>229</v>
      </c>
      <c r="E12" s="103" t="s">
        <v>229</v>
      </c>
      <c r="F12" s="103" t="s">
        <v>229</v>
      </c>
    </row>
    <row r="13" spans="1:6" ht="15" customHeight="1">
      <c r="A13" s="97" t="s">
        <v>384</v>
      </c>
      <c r="B13" s="104" t="s">
        <v>385</v>
      </c>
      <c r="C13" s="104" t="s">
        <v>385</v>
      </c>
      <c r="D13" s="104" t="s">
        <v>386</v>
      </c>
      <c r="E13" s="104" t="s">
        <v>386</v>
      </c>
      <c r="F13" s="104" t="s">
        <v>387</v>
      </c>
    </row>
    <row r="14" spans="1:6" ht="15" customHeight="1">
      <c r="A14" s="102" t="s">
        <v>388</v>
      </c>
      <c r="B14" s="105" t="s">
        <v>389</v>
      </c>
      <c r="C14" s="105" t="s">
        <v>390</v>
      </c>
      <c r="D14" s="105" t="s">
        <v>391</v>
      </c>
      <c r="E14" s="105" t="s">
        <v>391</v>
      </c>
      <c r="F14" s="105" t="s">
        <v>392</v>
      </c>
    </row>
    <row r="15" spans="1:6" ht="15" customHeight="1">
      <c r="A15" s="97" t="s">
        <v>326</v>
      </c>
      <c r="B15" s="106">
        <v>1</v>
      </c>
      <c r="C15" s="106">
        <v>1</v>
      </c>
      <c r="D15" s="106">
        <v>1</v>
      </c>
      <c r="E15" s="106">
        <v>1</v>
      </c>
      <c r="F15" s="106">
        <v>1</v>
      </c>
    </row>
    <row r="16" spans="1:6" ht="15" customHeight="1">
      <c r="A16" s="97" t="s">
        <v>262</v>
      </c>
      <c r="B16" s="104" t="s">
        <v>393</v>
      </c>
      <c r="C16" s="104" t="s">
        <v>393</v>
      </c>
      <c r="D16" s="106" t="s">
        <v>263</v>
      </c>
      <c r="E16" s="106" t="s">
        <v>263</v>
      </c>
      <c r="F16" s="106" t="s">
        <v>263</v>
      </c>
    </row>
    <row r="17" spans="1:6" ht="15" customHeight="1">
      <c r="A17" s="97" t="s">
        <v>265</v>
      </c>
      <c r="B17" s="104" t="s">
        <v>266</v>
      </c>
      <c r="C17" s="104" t="s">
        <v>266</v>
      </c>
      <c r="D17" s="106" t="s">
        <v>266</v>
      </c>
      <c r="E17" s="106" t="s">
        <v>266</v>
      </c>
      <c r="F17" s="106" t="s">
        <v>266</v>
      </c>
    </row>
    <row r="18" spans="1:6" ht="15" customHeight="1">
      <c r="A18" s="97" t="s">
        <v>271</v>
      </c>
      <c r="B18" s="104" t="s">
        <v>268</v>
      </c>
      <c r="C18" s="104" t="s">
        <v>268</v>
      </c>
      <c r="D18" s="104" t="s">
        <v>266</v>
      </c>
      <c r="E18" s="104" t="s">
        <v>266</v>
      </c>
      <c r="F18" s="104" t="s">
        <v>266</v>
      </c>
    </row>
    <row r="19" spans="1:6" ht="15" customHeight="1">
      <c r="A19" s="97" t="s">
        <v>394</v>
      </c>
      <c r="B19" s="104" t="s">
        <v>266</v>
      </c>
      <c r="C19" s="104" t="s">
        <v>266</v>
      </c>
      <c r="D19" s="104" t="s">
        <v>266</v>
      </c>
      <c r="E19" s="104" t="s">
        <v>266</v>
      </c>
      <c r="F19" s="104" t="s">
        <v>268</v>
      </c>
    </row>
    <row r="20" spans="1:6" ht="15" customHeight="1">
      <c r="A20" s="97" t="s">
        <v>272</v>
      </c>
      <c r="B20" s="106" t="s">
        <v>268</v>
      </c>
      <c r="C20" s="106" t="s">
        <v>395</v>
      </c>
      <c r="D20" s="106" t="s">
        <v>395</v>
      </c>
      <c r="E20" s="106" t="s">
        <v>396</v>
      </c>
      <c r="F20" s="106" t="s">
        <v>396</v>
      </c>
    </row>
    <row r="21" spans="1:6" ht="15" customHeight="1">
      <c r="A21" s="97" t="s">
        <v>275</v>
      </c>
      <c r="B21" s="104" t="s">
        <v>266</v>
      </c>
      <c r="C21" s="104" t="s">
        <v>266</v>
      </c>
      <c r="D21" s="104" t="s">
        <v>266</v>
      </c>
      <c r="E21" s="104" t="s">
        <v>266</v>
      </c>
      <c r="F21" s="104" t="s">
        <v>266</v>
      </c>
    </row>
    <row r="22" spans="1:6" ht="15" customHeight="1">
      <c r="A22" s="97" t="s">
        <v>286</v>
      </c>
      <c r="B22" s="104" t="s">
        <v>266</v>
      </c>
      <c r="C22" s="104" t="s">
        <v>266</v>
      </c>
      <c r="D22" s="104" t="s">
        <v>266</v>
      </c>
      <c r="E22" s="104" t="s">
        <v>266</v>
      </c>
      <c r="F22" s="104" t="s">
        <v>266</v>
      </c>
    </row>
    <row r="23" spans="1:10" ht="15" customHeight="1">
      <c r="A23" s="100" t="s">
        <v>99</v>
      </c>
      <c r="B23" s="103" t="s">
        <v>397</v>
      </c>
      <c r="C23" s="103" t="s">
        <v>398</v>
      </c>
      <c r="D23" s="103" t="s">
        <v>399</v>
      </c>
      <c r="E23" s="103" t="s">
        <v>400</v>
      </c>
      <c r="F23" s="103" t="s">
        <v>401</v>
      </c>
      <c r="G23" t="s">
        <v>336</v>
      </c>
      <c r="H23">
        <v>299544</v>
      </c>
      <c r="I23">
        <v>107312</v>
      </c>
      <c r="J23">
        <f>I23/299544</f>
        <v>0.3582512085035921</v>
      </c>
    </row>
    <row r="24" spans="1:10" ht="15" customHeight="1">
      <c r="A24" s="97" t="s">
        <v>100</v>
      </c>
      <c r="B24" s="104" t="s">
        <v>402</v>
      </c>
      <c r="C24" s="104" t="s">
        <v>403</v>
      </c>
      <c r="D24" s="104" t="s">
        <v>404</v>
      </c>
      <c r="E24" s="104" t="s">
        <v>405</v>
      </c>
      <c r="F24" s="104" t="s">
        <v>406</v>
      </c>
      <c r="G24" t="s">
        <v>336</v>
      </c>
      <c r="H24">
        <v>299544</v>
      </c>
      <c r="I24">
        <v>28512</v>
      </c>
      <c r="J24">
        <f>I24/299544</f>
        <v>0.09518468071468632</v>
      </c>
    </row>
    <row r="25" spans="1:10" ht="15" customHeight="1">
      <c r="A25" s="97" t="s">
        <v>407</v>
      </c>
      <c r="B25" s="104" t="s">
        <v>408</v>
      </c>
      <c r="C25" s="104" t="s">
        <v>409</v>
      </c>
      <c r="D25" s="104" t="s">
        <v>410</v>
      </c>
      <c r="E25" s="104" t="s">
        <v>411</v>
      </c>
      <c r="F25" s="104" t="s">
        <v>412</v>
      </c>
      <c r="G25" t="s">
        <v>336</v>
      </c>
      <c r="H25">
        <v>2772</v>
      </c>
      <c r="I25">
        <v>92</v>
      </c>
      <c r="J25">
        <f>I25/2772</f>
        <v>0.03318903318903319</v>
      </c>
    </row>
    <row r="26" spans="1:10" ht="15" customHeight="1">
      <c r="A26" s="97" t="s">
        <v>348</v>
      </c>
      <c r="B26" s="104" t="s">
        <v>413</v>
      </c>
      <c r="C26" s="104" t="s">
        <v>414</v>
      </c>
      <c r="D26" s="104" t="s">
        <v>415</v>
      </c>
      <c r="E26" s="104" t="s">
        <v>416</v>
      </c>
      <c r="F26" s="104" t="s">
        <v>417</v>
      </c>
      <c r="G26" t="s">
        <v>336</v>
      </c>
      <c r="H26">
        <v>952</v>
      </c>
      <c r="I26">
        <v>51</v>
      </c>
      <c r="J26">
        <f>I26/952</f>
        <v>0.05357142857142857</v>
      </c>
    </row>
    <row r="27" spans="1:10" ht="15" customHeight="1">
      <c r="A27" s="102" t="s">
        <v>352</v>
      </c>
      <c r="B27" s="105" t="s">
        <v>418</v>
      </c>
      <c r="C27" s="105" t="s">
        <v>354</v>
      </c>
      <c r="D27" s="105" t="s">
        <v>419</v>
      </c>
      <c r="E27" s="105" t="s">
        <v>420</v>
      </c>
      <c r="F27" s="105" t="s">
        <v>421</v>
      </c>
      <c r="G27" t="s">
        <v>336</v>
      </c>
      <c r="H27">
        <v>924</v>
      </c>
      <c r="I27">
        <v>36</v>
      </c>
      <c r="J27">
        <f>I27/924</f>
        <v>0.03896103896103896</v>
      </c>
    </row>
    <row r="29" ht="15" customHeight="1">
      <c r="A29" t="s">
        <v>422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10.375" defaultRowHeight="15" customHeight="1"/>
  <cols>
    <col min="1" max="1" width="20.25390625" style="0" customWidth="1"/>
    <col min="2" max="5" width="15.125" style="0" customWidth="1"/>
    <col min="6" max="6" width="15.375" style="0" customWidth="1"/>
    <col min="7" max="8" width="16.375" style="0" customWidth="1"/>
    <col min="9" max="9" width="24.75390625" style="0" customWidth="1"/>
  </cols>
  <sheetData>
    <row r="1" spans="1:11" ht="21" customHeight="1">
      <c r="A1" s="90" t="s">
        <v>423</v>
      </c>
      <c r="B1" s="90"/>
      <c r="C1" s="90"/>
      <c r="D1" s="90"/>
      <c r="E1" s="90"/>
      <c r="F1" s="91"/>
      <c r="G1" s="91"/>
      <c r="H1" s="91"/>
      <c r="I1" s="92"/>
      <c r="J1" s="92"/>
      <c r="K1" s="92"/>
    </row>
    <row r="3" spans="1:14" ht="15" customHeight="1">
      <c r="A3" s="93" t="s">
        <v>424</v>
      </c>
      <c r="B3" s="93"/>
      <c r="C3" s="93"/>
      <c r="D3" s="93"/>
      <c r="E3" s="93"/>
      <c r="F3" s="93"/>
      <c r="G3" s="93"/>
      <c r="H3" s="93"/>
      <c r="I3" s="91"/>
      <c r="J3" s="91"/>
      <c r="K3" s="91"/>
      <c r="L3" s="91"/>
      <c r="M3" s="91"/>
      <c r="N3" s="91"/>
    </row>
    <row r="4" ht="15" customHeight="1">
      <c r="A4" t="s">
        <v>377</v>
      </c>
    </row>
    <row r="5" spans="1:14" ht="15" customHeight="1">
      <c r="A5" s="93" t="s">
        <v>314</v>
      </c>
      <c r="B5" s="93"/>
      <c r="C5" s="93"/>
      <c r="D5" s="93"/>
      <c r="E5" s="93"/>
      <c r="F5" s="93"/>
      <c r="G5" s="93"/>
      <c r="H5" s="93"/>
      <c r="I5" s="91"/>
      <c r="J5" s="91"/>
      <c r="K5" s="91"/>
      <c r="L5" s="91"/>
      <c r="M5" s="91"/>
      <c r="N5" s="91"/>
    </row>
    <row r="6" ht="15" customHeight="1">
      <c r="A6" t="s">
        <v>315</v>
      </c>
    </row>
    <row r="7" ht="15" customHeight="1">
      <c r="A7" t="s">
        <v>425</v>
      </c>
    </row>
    <row r="9" ht="15" customHeight="1">
      <c r="A9" t="s">
        <v>358</v>
      </c>
    </row>
    <row r="11" spans="1:8" ht="15" customHeight="1">
      <c r="A11" s="58" t="s">
        <v>242</v>
      </c>
      <c r="B11" s="107" t="s">
        <v>383</v>
      </c>
      <c r="C11" s="107" t="s">
        <v>426</v>
      </c>
      <c r="D11" s="107" t="s">
        <v>427</v>
      </c>
      <c r="E11" s="107" t="s">
        <v>382</v>
      </c>
      <c r="F11" s="107" t="s">
        <v>428</v>
      </c>
      <c r="G11" s="107" t="s">
        <v>380</v>
      </c>
      <c r="H11" s="108" t="s">
        <v>379</v>
      </c>
    </row>
    <row r="12" spans="1:8" ht="15" customHeight="1">
      <c r="A12" s="97" t="s">
        <v>253</v>
      </c>
      <c r="B12" s="104" t="s">
        <v>229</v>
      </c>
      <c r="C12" s="104" t="s">
        <v>229</v>
      </c>
      <c r="D12" s="104" t="s">
        <v>229</v>
      </c>
      <c r="E12" s="104" t="s">
        <v>229</v>
      </c>
      <c r="F12" s="104" t="s">
        <v>229</v>
      </c>
      <c r="G12" s="104" t="s">
        <v>229</v>
      </c>
      <c r="H12" s="109" t="s">
        <v>229</v>
      </c>
    </row>
    <row r="13" spans="1:8" ht="15" customHeight="1">
      <c r="A13" s="97" t="s">
        <v>384</v>
      </c>
      <c r="B13" s="104" t="s">
        <v>387</v>
      </c>
      <c r="C13" s="104" t="s">
        <v>387</v>
      </c>
      <c r="D13" s="104" t="s">
        <v>387</v>
      </c>
      <c r="E13" s="104" t="s">
        <v>386</v>
      </c>
      <c r="F13" s="104" t="s">
        <v>386</v>
      </c>
      <c r="G13" s="104" t="s">
        <v>385</v>
      </c>
      <c r="H13" s="104" t="s">
        <v>385</v>
      </c>
    </row>
    <row r="14" spans="1:8" ht="15" customHeight="1">
      <c r="A14" s="102" t="s">
        <v>429</v>
      </c>
      <c r="B14" s="105" t="s">
        <v>392</v>
      </c>
      <c r="C14" s="105" t="s">
        <v>392</v>
      </c>
      <c r="D14" s="105" t="s">
        <v>430</v>
      </c>
      <c r="E14" s="105" t="s">
        <v>391</v>
      </c>
      <c r="F14" s="105" t="s">
        <v>431</v>
      </c>
      <c r="G14" s="105" t="s">
        <v>432</v>
      </c>
      <c r="H14" s="105" t="s">
        <v>389</v>
      </c>
    </row>
    <row r="15" spans="1:8" ht="15" customHeight="1">
      <c r="A15" s="97" t="s">
        <v>326</v>
      </c>
      <c r="B15" s="106">
        <v>1</v>
      </c>
      <c r="C15" s="106">
        <v>1</v>
      </c>
      <c r="D15" s="106">
        <v>1</v>
      </c>
      <c r="E15" s="106">
        <v>1</v>
      </c>
      <c r="F15" s="106">
        <v>1</v>
      </c>
      <c r="G15" s="106">
        <v>1</v>
      </c>
      <c r="H15" s="106">
        <v>1</v>
      </c>
    </row>
    <row r="16" spans="1:8" ht="15" customHeight="1">
      <c r="A16" s="97" t="s">
        <v>262</v>
      </c>
      <c r="B16" s="106" t="s">
        <v>263</v>
      </c>
      <c r="C16" s="106" t="s">
        <v>263</v>
      </c>
      <c r="D16" s="106" t="s">
        <v>263</v>
      </c>
      <c r="E16" s="106" t="s">
        <v>263</v>
      </c>
      <c r="F16" s="106" t="s">
        <v>263</v>
      </c>
      <c r="G16" s="104" t="s">
        <v>393</v>
      </c>
      <c r="H16" s="104" t="s">
        <v>393</v>
      </c>
    </row>
    <row r="17" spans="1:8" ht="15" customHeight="1">
      <c r="A17" s="97" t="s">
        <v>265</v>
      </c>
      <c r="B17" s="106" t="s">
        <v>266</v>
      </c>
      <c r="C17" s="106" t="s">
        <v>266</v>
      </c>
      <c r="D17" s="106" t="s">
        <v>266</v>
      </c>
      <c r="E17" s="106" t="s">
        <v>266</v>
      </c>
      <c r="F17" s="104" t="s">
        <v>266</v>
      </c>
      <c r="G17" s="106" t="s">
        <v>266</v>
      </c>
      <c r="H17" s="104" t="s">
        <v>266</v>
      </c>
    </row>
    <row r="18" spans="1:8" ht="15" customHeight="1">
      <c r="A18" s="97" t="s">
        <v>394</v>
      </c>
      <c r="B18" s="106" t="s">
        <v>266</v>
      </c>
      <c r="C18" s="106" t="s">
        <v>266</v>
      </c>
      <c r="D18" s="106" t="s">
        <v>268</v>
      </c>
      <c r="E18" s="106" t="s">
        <v>266</v>
      </c>
      <c r="F18" s="104" t="s">
        <v>268</v>
      </c>
      <c r="G18" s="106" t="s">
        <v>266</v>
      </c>
      <c r="H18" s="104" t="s">
        <v>268</v>
      </c>
    </row>
    <row r="19" spans="1:8" ht="15" customHeight="1">
      <c r="A19" s="97" t="s">
        <v>271</v>
      </c>
      <c r="B19" s="104" t="s">
        <v>266</v>
      </c>
      <c r="C19" s="104" t="s">
        <v>266</v>
      </c>
      <c r="D19" s="104" t="s">
        <v>266</v>
      </c>
      <c r="E19" s="104" t="s">
        <v>266</v>
      </c>
      <c r="F19" s="104" t="s">
        <v>266</v>
      </c>
      <c r="G19" s="104" t="s">
        <v>266</v>
      </c>
      <c r="H19" s="104" t="s">
        <v>268</v>
      </c>
    </row>
    <row r="20" spans="1:8" ht="15" customHeight="1">
      <c r="A20" s="97" t="s">
        <v>272</v>
      </c>
      <c r="B20" s="106" t="s">
        <v>396</v>
      </c>
      <c r="C20" s="106" t="s">
        <v>433</v>
      </c>
      <c r="D20" s="106" t="s">
        <v>433</v>
      </c>
      <c r="E20" s="106" t="s">
        <v>396</v>
      </c>
      <c r="F20" s="104" t="s">
        <v>433</v>
      </c>
      <c r="G20" s="106" t="s">
        <v>433</v>
      </c>
      <c r="H20" s="106" t="s">
        <v>268</v>
      </c>
    </row>
    <row r="21" spans="1:8" ht="15" customHeight="1">
      <c r="A21" s="97" t="s">
        <v>275</v>
      </c>
      <c r="B21" s="104" t="s">
        <v>266</v>
      </c>
      <c r="C21" s="104" t="s">
        <v>266</v>
      </c>
      <c r="D21" s="104" t="s">
        <v>266</v>
      </c>
      <c r="E21" s="104" t="s">
        <v>266</v>
      </c>
      <c r="F21" s="104" t="s">
        <v>266</v>
      </c>
      <c r="G21" s="104" t="s">
        <v>266</v>
      </c>
      <c r="H21" s="104" t="s">
        <v>266</v>
      </c>
    </row>
    <row r="22" spans="1:8" ht="15" customHeight="1">
      <c r="A22" s="97" t="s">
        <v>286</v>
      </c>
      <c r="B22" s="104" t="s">
        <v>266</v>
      </c>
      <c r="C22" s="104" t="s">
        <v>266</v>
      </c>
      <c r="D22" s="104" t="s">
        <v>266</v>
      </c>
      <c r="E22" s="104" t="s">
        <v>266</v>
      </c>
      <c r="F22" s="104" t="s">
        <v>266</v>
      </c>
      <c r="G22" s="104" t="s">
        <v>266</v>
      </c>
      <c r="H22" s="104" t="s">
        <v>266</v>
      </c>
    </row>
    <row r="23" spans="1:10" ht="15" customHeight="1">
      <c r="A23" s="100" t="s">
        <v>434</v>
      </c>
      <c r="B23" s="103" t="s">
        <v>435</v>
      </c>
      <c r="C23" s="103" t="s">
        <v>436</v>
      </c>
      <c r="D23" s="103" t="s">
        <v>437</v>
      </c>
      <c r="E23" s="103" t="s">
        <v>438</v>
      </c>
      <c r="F23" s="103" t="s">
        <v>439</v>
      </c>
      <c r="G23" s="103" t="s">
        <v>440</v>
      </c>
      <c r="H23" s="110" t="s">
        <v>441</v>
      </c>
      <c r="I23" t="s">
        <v>363</v>
      </c>
      <c r="J23">
        <v>331680</v>
      </c>
    </row>
    <row r="24" spans="1:10" ht="15" customHeight="1">
      <c r="A24" s="97" t="s">
        <v>364</v>
      </c>
      <c r="B24" s="104" t="s">
        <v>442</v>
      </c>
      <c r="C24" s="104" t="s">
        <v>443</v>
      </c>
      <c r="D24" s="104" t="s">
        <v>444</v>
      </c>
      <c r="E24" s="104" t="s">
        <v>445</v>
      </c>
      <c r="F24" s="104" t="s">
        <v>446</v>
      </c>
      <c r="G24" s="104" t="s">
        <v>447</v>
      </c>
      <c r="H24" s="109" t="s">
        <v>448</v>
      </c>
      <c r="I24" t="s">
        <v>363</v>
      </c>
      <c r="J24">
        <v>663360</v>
      </c>
    </row>
    <row r="25" spans="1:10" ht="15" customHeight="1">
      <c r="A25" s="97" t="s">
        <v>449</v>
      </c>
      <c r="B25" s="104" t="s">
        <v>450</v>
      </c>
      <c r="C25" s="104" t="s">
        <v>451</v>
      </c>
      <c r="D25" s="104" t="s">
        <v>451</v>
      </c>
      <c r="E25" s="104" t="s">
        <v>452</v>
      </c>
      <c r="F25" s="104" t="s">
        <v>453</v>
      </c>
      <c r="G25" s="104" t="s">
        <v>454</v>
      </c>
      <c r="H25" s="109" t="s">
        <v>455</v>
      </c>
      <c r="I25" t="s">
        <v>363</v>
      </c>
      <c r="J25">
        <v>1080</v>
      </c>
    </row>
    <row r="26" spans="1:10" ht="15" customHeight="1">
      <c r="A26" s="102" t="s">
        <v>456</v>
      </c>
      <c r="B26" s="105" t="s">
        <v>457</v>
      </c>
      <c r="C26" s="105" t="s">
        <v>458</v>
      </c>
      <c r="D26" s="105" t="s">
        <v>458</v>
      </c>
      <c r="E26" s="105" t="s">
        <v>459</v>
      </c>
      <c r="F26" s="105" t="s">
        <v>373</v>
      </c>
      <c r="G26" s="105" t="s">
        <v>373</v>
      </c>
      <c r="H26" s="111" t="s">
        <v>460</v>
      </c>
      <c r="I26" t="s">
        <v>363</v>
      </c>
      <c r="J26">
        <v>2760</v>
      </c>
    </row>
    <row r="28" spans="1:8" ht="15" customHeight="1">
      <c r="A28" t="s">
        <v>422</v>
      </c>
      <c r="D28" s="112"/>
      <c r="E28" s="112"/>
      <c r="F28" s="112"/>
      <c r="G28" s="112"/>
      <c r="H28" s="112"/>
    </row>
    <row r="29" spans="1:8" ht="15" customHeight="1">
      <c r="A29" s="92"/>
      <c r="B29" s="92"/>
      <c r="C29" s="92"/>
      <c r="D29" s="112"/>
      <c r="E29" s="112"/>
      <c r="F29" s="112"/>
      <c r="G29" s="112"/>
      <c r="H29" s="112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0.375" style="0" customWidth="1"/>
    <col min="2" max="4" width="15.375" style="0" customWidth="1"/>
    <col min="5" max="5" width="24.375" style="0" customWidth="1"/>
    <col min="6" max="6" width="15.375" style="0" customWidth="1"/>
  </cols>
  <sheetData>
    <row r="1" spans="1:6" ht="21" customHeight="1">
      <c r="A1" s="90" t="s">
        <v>461</v>
      </c>
      <c r="B1" s="90"/>
      <c r="C1" s="90"/>
      <c r="D1" s="91"/>
      <c r="E1" s="92"/>
      <c r="F1" s="92"/>
    </row>
    <row r="3" spans="1:10" ht="15" customHeight="1">
      <c r="A3" s="93" t="s">
        <v>424</v>
      </c>
      <c r="B3" s="93"/>
      <c r="C3" s="93"/>
      <c r="D3" s="93"/>
      <c r="E3" s="91"/>
      <c r="F3" s="91"/>
      <c r="G3" s="91"/>
      <c r="H3" s="91"/>
      <c r="I3" s="91"/>
      <c r="J3" s="91"/>
    </row>
    <row r="4" ht="15" customHeight="1">
      <c r="A4" t="s">
        <v>377</v>
      </c>
    </row>
    <row r="5" spans="1:10" ht="15" customHeight="1">
      <c r="A5" s="93" t="s">
        <v>314</v>
      </c>
      <c r="B5" s="93"/>
      <c r="C5" s="93"/>
      <c r="D5" s="93"/>
      <c r="E5" s="91"/>
      <c r="F5" s="91"/>
      <c r="G5" s="91"/>
      <c r="H5" s="91"/>
      <c r="I5" s="91"/>
      <c r="J5" s="91"/>
    </row>
    <row r="6" ht="15" customHeight="1">
      <c r="A6" t="s">
        <v>315</v>
      </c>
    </row>
    <row r="7" ht="15" customHeight="1">
      <c r="A7" t="s">
        <v>462</v>
      </c>
    </row>
    <row r="9" ht="15" customHeight="1">
      <c r="A9" t="s">
        <v>463</v>
      </c>
    </row>
    <row r="11" spans="1:4" ht="15" customHeight="1">
      <c r="A11" s="58" t="s">
        <v>242</v>
      </c>
      <c r="B11" s="107" t="s">
        <v>379</v>
      </c>
      <c r="C11" s="107" t="s">
        <v>428</v>
      </c>
      <c r="D11" s="107" t="s">
        <v>464</v>
      </c>
    </row>
    <row r="12" spans="1:4" ht="15" customHeight="1">
      <c r="A12" s="97" t="s">
        <v>253</v>
      </c>
      <c r="B12" s="104" t="s">
        <v>229</v>
      </c>
      <c r="C12" s="104" t="s">
        <v>229</v>
      </c>
      <c r="D12" s="104" t="s">
        <v>229</v>
      </c>
    </row>
    <row r="13" spans="1:4" ht="15" customHeight="1">
      <c r="A13" s="97" t="s">
        <v>384</v>
      </c>
      <c r="B13" s="104" t="s">
        <v>385</v>
      </c>
      <c r="C13" s="104" t="s">
        <v>386</v>
      </c>
      <c r="D13" s="104" t="s">
        <v>465</v>
      </c>
    </row>
    <row r="14" spans="1:4" ht="15" customHeight="1">
      <c r="A14" s="102" t="s">
        <v>388</v>
      </c>
      <c r="B14" s="105" t="s">
        <v>389</v>
      </c>
      <c r="C14" s="105" t="s">
        <v>431</v>
      </c>
      <c r="D14" s="105" t="s">
        <v>466</v>
      </c>
    </row>
    <row r="15" spans="1:4" ht="15" customHeight="1">
      <c r="A15" s="97" t="s">
        <v>326</v>
      </c>
      <c r="B15" s="106">
        <v>1</v>
      </c>
      <c r="C15" s="106">
        <v>1</v>
      </c>
      <c r="D15" s="106">
        <v>1</v>
      </c>
    </row>
    <row r="16" spans="1:4" ht="15" customHeight="1">
      <c r="A16" s="97" t="s">
        <v>262</v>
      </c>
      <c r="B16" s="104" t="s">
        <v>393</v>
      </c>
      <c r="C16" s="106" t="s">
        <v>263</v>
      </c>
      <c r="D16" s="104" t="s">
        <v>393</v>
      </c>
    </row>
    <row r="17" spans="1:4" ht="15" customHeight="1">
      <c r="A17" s="97" t="s">
        <v>265</v>
      </c>
      <c r="B17" s="104" t="s">
        <v>266</v>
      </c>
      <c r="C17" s="106" t="s">
        <v>266</v>
      </c>
      <c r="D17" s="106" t="s">
        <v>266</v>
      </c>
    </row>
    <row r="18" spans="1:4" ht="15" customHeight="1">
      <c r="A18" s="97" t="s">
        <v>394</v>
      </c>
      <c r="B18" s="104" t="s">
        <v>266</v>
      </c>
      <c r="C18" s="106" t="s">
        <v>266</v>
      </c>
      <c r="D18" s="106" t="s">
        <v>266</v>
      </c>
    </row>
    <row r="19" spans="1:4" ht="15" customHeight="1">
      <c r="A19" s="97" t="s">
        <v>271</v>
      </c>
      <c r="B19" s="104" t="s">
        <v>268</v>
      </c>
      <c r="C19" s="104" t="s">
        <v>266</v>
      </c>
      <c r="D19" s="104" t="s">
        <v>467</v>
      </c>
    </row>
    <row r="20" spans="1:4" ht="15" customHeight="1">
      <c r="A20" s="97" t="s">
        <v>272</v>
      </c>
      <c r="B20" s="106" t="s">
        <v>268</v>
      </c>
      <c r="C20" s="106" t="s">
        <v>433</v>
      </c>
      <c r="D20" s="106" t="s">
        <v>433</v>
      </c>
    </row>
    <row r="21" spans="1:4" ht="15" customHeight="1">
      <c r="A21" s="97" t="s">
        <v>275</v>
      </c>
      <c r="B21" s="104" t="s">
        <v>266</v>
      </c>
      <c r="C21" s="104" t="s">
        <v>266</v>
      </c>
      <c r="D21" s="104" t="s">
        <v>266</v>
      </c>
    </row>
    <row r="22" spans="1:4" ht="15" customHeight="1">
      <c r="A22" s="97" t="s">
        <v>286</v>
      </c>
      <c r="B22" s="104" t="s">
        <v>266</v>
      </c>
      <c r="C22" s="104" t="s">
        <v>266</v>
      </c>
      <c r="D22" s="104" t="s">
        <v>266</v>
      </c>
    </row>
    <row r="23" spans="1:6" ht="15" customHeight="1">
      <c r="A23" s="100" t="s">
        <v>468</v>
      </c>
      <c r="B23" s="103" t="s">
        <v>469</v>
      </c>
      <c r="C23" s="103" t="s">
        <v>470</v>
      </c>
      <c r="D23" s="103" t="s">
        <v>471</v>
      </c>
      <c r="E23" t="s">
        <v>472</v>
      </c>
      <c r="F23">
        <v>63400</v>
      </c>
    </row>
    <row r="24" spans="1:6" ht="15" customHeight="1">
      <c r="A24" s="97" t="s">
        <v>473</v>
      </c>
      <c r="B24" s="104" t="s">
        <v>474</v>
      </c>
      <c r="C24" s="104" t="s">
        <v>475</v>
      </c>
      <c r="D24" s="104" t="s">
        <v>476</v>
      </c>
      <c r="E24" t="s">
        <v>472</v>
      </c>
      <c r="F24">
        <v>126800</v>
      </c>
    </row>
    <row r="25" spans="1:6" ht="15" customHeight="1">
      <c r="A25" s="97" t="s">
        <v>449</v>
      </c>
      <c r="B25" s="104" t="s">
        <v>477</v>
      </c>
      <c r="C25" s="104" t="s">
        <v>478</v>
      </c>
      <c r="D25" s="104" t="s">
        <v>479</v>
      </c>
      <c r="E25" t="s">
        <v>472</v>
      </c>
      <c r="F25">
        <v>135</v>
      </c>
    </row>
    <row r="26" spans="1:6" ht="15" customHeight="1">
      <c r="A26" s="102" t="s">
        <v>456</v>
      </c>
      <c r="B26" s="105" t="s">
        <v>480</v>
      </c>
      <c r="C26" s="105" t="s">
        <v>481</v>
      </c>
      <c r="D26" s="105" t="s">
        <v>482</v>
      </c>
      <c r="E26" t="s">
        <v>472</v>
      </c>
      <c r="F26">
        <v>240</v>
      </c>
    </row>
    <row r="28" ht="15" customHeight="1">
      <c r="A28" t="s">
        <v>422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10.50390625" defaultRowHeight="15" customHeight="1"/>
  <cols>
    <col min="1" max="1" width="17.625" style="0" customWidth="1"/>
    <col min="2" max="2" width="11.375" style="0" customWidth="1"/>
    <col min="3" max="3" width="11.875" style="0" customWidth="1"/>
    <col min="4" max="4" width="11.75390625" style="0" customWidth="1"/>
    <col min="5" max="5" width="11.375" style="0" customWidth="1"/>
    <col min="6" max="6" width="12.50390625" style="0" customWidth="1"/>
    <col min="7" max="7" width="13.25390625" style="0" customWidth="1"/>
    <col min="8" max="8" width="24.375" style="0" customWidth="1"/>
  </cols>
  <sheetData>
    <row r="1" ht="21" customHeight="1">
      <c r="A1" s="90" t="s">
        <v>483</v>
      </c>
    </row>
    <row r="3" ht="15" customHeight="1">
      <c r="A3" s="6" t="s">
        <v>484</v>
      </c>
    </row>
    <row r="4" ht="15" customHeight="1">
      <c r="A4" s="6" t="s">
        <v>485</v>
      </c>
    </row>
    <row r="6" spans="1:7" ht="30.75" customHeight="1">
      <c r="A6" s="113" t="s">
        <v>302</v>
      </c>
      <c r="B6" s="113" t="s">
        <v>486</v>
      </c>
      <c r="C6" s="113" t="s">
        <v>487</v>
      </c>
      <c r="D6" s="113" t="s">
        <v>488</v>
      </c>
      <c r="E6" s="113" t="s">
        <v>489</v>
      </c>
      <c r="F6" s="114" t="s">
        <v>490</v>
      </c>
      <c r="G6" s="115" t="s">
        <v>491</v>
      </c>
    </row>
    <row r="7" spans="1:9" ht="16.5" customHeight="1">
      <c r="A7" s="100" t="s">
        <v>103</v>
      </c>
      <c r="B7" s="55" t="s">
        <v>492</v>
      </c>
      <c r="C7" s="55" t="s">
        <v>493</v>
      </c>
      <c r="D7" s="55" t="s">
        <v>494</v>
      </c>
      <c r="E7" s="55" t="s">
        <v>495</v>
      </c>
      <c r="F7" s="55" t="s">
        <v>496</v>
      </c>
      <c r="G7" s="116" t="s">
        <v>497</v>
      </c>
      <c r="H7" t="s">
        <v>363</v>
      </c>
      <c r="I7">
        <v>331680</v>
      </c>
    </row>
    <row r="8" spans="1:9" ht="16.5" customHeight="1">
      <c r="A8" s="97" t="s">
        <v>364</v>
      </c>
      <c r="B8" s="116" t="s">
        <v>498</v>
      </c>
      <c r="C8" s="116" t="s">
        <v>499</v>
      </c>
      <c r="D8" s="116" t="s">
        <v>500</v>
      </c>
      <c r="E8" s="116" t="s">
        <v>501</v>
      </c>
      <c r="F8" s="116" t="s">
        <v>502</v>
      </c>
      <c r="G8" s="116" t="s">
        <v>503</v>
      </c>
      <c r="H8" t="s">
        <v>363</v>
      </c>
      <c r="I8">
        <v>663360</v>
      </c>
    </row>
    <row r="9" spans="1:9" ht="15" customHeight="1">
      <c r="A9" s="97" t="s">
        <v>106</v>
      </c>
      <c r="B9" s="116" t="s">
        <v>351</v>
      </c>
      <c r="C9" s="116" t="s">
        <v>504</v>
      </c>
      <c r="D9" s="116" t="s">
        <v>505</v>
      </c>
      <c r="E9" s="116" t="s">
        <v>506</v>
      </c>
      <c r="F9" s="116" t="s">
        <v>507</v>
      </c>
      <c r="G9" s="116" t="s">
        <v>369</v>
      </c>
      <c r="H9" t="s">
        <v>363</v>
      </c>
      <c r="I9">
        <v>1080</v>
      </c>
    </row>
    <row r="10" spans="1:9" ht="15" customHeight="1">
      <c r="A10" s="102" t="s">
        <v>371</v>
      </c>
      <c r="B10" s="116">
        <v>0</v>
      </c>
      <c r="C10" s="116" t="s">
        <v>508</v>
      </c>
      <c r="D10" s="116" t="s">
        <v>372</v>
      </c>
      <c r="E10" s="116" t="s">
        <v>372</v>
      </c>
      <c r="F10" s="116" t="s">
        <v>373</v>
      </c>
      <c r="G10" s="116" t="s">
        <v>372</v>
      </c>
      <c r="H10" t="s">
        <v>363</v>
      </c>
      <c r="I10">
        <v>2760</v>
      </c>
    </row>
    <row r="11" spans="1:7" ht="15" customHeight="1">
      <c r="A11" s="73" t="s">
        <v>509</v>
      </c>
      <c r="B11" s="117" t="s">
        <v>510</v>
      </c>
      <c r="C11" s="117" t="s">
        <v>510</v>
      </c>
      <c r="D11" s="117" t="s">
        <v>510</v>
      </c>
      <c r="E11" s="117" t="s">
        <v>510</v>
      </c>
      <c r="F11" s="117" t="s">
        <v>510</v>
      </c>
      <c r="G11" s="117" t="s">
        <v>510</v>
      </c>
    </row>
    <row r="12" spans="1:7" ht="15" customHeight="1">
      <c r="A12" s="73" t="s">
        <v>511</v>
      </c>
      <c r="B12" s="117">
        <v>1.31</v>
      </c>
      <c r="C12" s="117">
        <v>2.19</v>
      </c>
      <c r="D12" s="117">
        <v>2.36</v>
      </c>
      <c r="E12" s="117">
        <v>2.43</v>
      </c>
      <c r="F12" s="117">
        <v>4.52</v>
      </c>
      <c r="G12" s="117">
        <v>4.52</v>
      </c>
    </row>
    <row r="13" spans="2:3" ht="15" customHeight="1">
      <c r="B13" s="118"/>
      <c r="C13" s="6"/>
    </row>
    <row r="14" spans="1:3" ht="15" customHeight="1">
      <c r="A14" s="119" t="s">
        <v>512</v>
      </c>
      <c r="B14" s="118"/>
      <c r="C14" s="6"/>
    </row>
    <row r="15" spans="1:3" ht="15" customHeight="1">
      <c r="A15" s="120"/>
      <c r="B15" s="118"/>
      <c r="C15" s="6"/>
    </row>
    <row r="16" spans="1:3" ht="15" customHeight="1">
      <c r="A16" t="s">
        <v>513</v>
      </c>
      <c r="B16" s="118"/>
      <c r="C16" s="6"/>
    </row>
    <row r="17" spans="1:3" ht="15" customHeight="1">
      <c r="A17" s="121" t="s">
        <v>514</v>
      </c>
      <c r="B17" s="118"/>
      <c r="C17" s="6"/>
    </row>
  </sheetData>
  <sheetProtection selectLockedCells="1" selectUnlockedCells="1"/>
  <hyperlinks>
    <hyperlink ref="A3" r:id="rId1" display="Configurations MIN, GP and HP are defined in the grlib design and configuration guide: https://www.gaisler.com/products/grlib/guide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Persson</cp:lastModifiedBy>
  <dcterms:modified xsi:type="dcterms:W3CDTF">2024-05-03T07:58:37Z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